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396"/>
  </bookViews>
  <sheets>
    <sheet name="Balance" sheetId="1" r:id="rId1"/>
  </sheets>
  <externalReferences>
    <externalReference r:id="rId2"/>
  </externalReferences>
  <calcPr calcId="152511"/>
</workbook>
</file>

<file path=xl/calcChain.xml><?xml version="1.0" encoding="utf-8"?>
<calcChain xmlns="http://schemas.openxmlformats.org/spreadsheetml/2006/main">
  <c r="C86" i="1" l="1"/>
  <c r="D84" i="1"/>
  <c r="C84" i="1"/>
  <c r="D78" i="1"/>
  <c r="C78" i="1"/>
  <c r="C77" i="1"/>
  <c r="C74" i="1" s="1"/>
  <c r="D74" i="1"/>
  <c r="D66" i="1"/>
  <c r="D62" i="1" s="1"/>
  <c r="C62" i="1"/>
  <c r="D58" i="1"/>
  <c r="C58" i="1"/>
  <c r="C57" i="1" s="1"/>
  <c r="D45" i="1"/>
  <c r="D44" i="1" s="1"/>
  <c r="C45" i="1"/>
  <c r="C44" i="1"/>
  <c r="C37" i="1"/>
  <c r="C34" i="1" s="1"/>
  <c r="D34" i="1"/>
  <c r="D31" i="1"/>
  <c r="C31" i="1"/>
  <c r="D26" i="1"/>
  <c r="D25" i="1" s="1"/>
  <c r="C26" i="1"/>
  <c r="C25" i="1" s="1"/>
  <c r="D17" i="1"/>
  <c r="C17" i="1"/>
  <c r="C14" i="1"/>
  <c r="C16" i="1" s="1"/>
  <c r="C13" i="1" s="1"/>
  <c r="D13" i="1"/>
  <c r="C12" i="1"/>
  <c r="C8" i="1" s="1"/>
  <c r="D8" i="1"/>
  <c r="D7" i="1" l="1"/>
  <c r="D42" i="1" s="1"/>
  <c r="D72" i="1"/>
  <c r="D24" i="1"/>
  <c r="C72" i="1"/>
  <c r="C89" i="1" s="1"/>
  <c r="C24" i="1"/>
  <c r="D57" i="1"/>
  <c r="D89" i="1" s="1"/>
  <c r="C7" i="1"/>
  <c r="C42" i="1" s="1"/>
</calcChain>
</file>

<file path=xl/sharedStrings.xml><?xml version="1.0" encoding="utf-8"?>
<sst xmlns="http://schemas.openxmlformats.org/spreadsheetml/2006/main" count="130" uniqueCount="122">
  <si>
    <t>ACTIVO</t>
  </si>
  <si>
    <t>A) ACTIVO NO CORRIENTE</t>
  </si>
  <si>
    <t>I. Inmovilizado intangible</t>
  </si>
  <si>
    <t>200,201,(2801),(2901)</t>
  </si>
  <si>
    <t>Desarrollo</t>
  </si>
  <si>
    <t>206,(2806),(2906)</t>
  </si>
  <si>
    <t>Aplicaciones informáticas</t>
  </si>
  <si>
    <t>Anticipos</t>
  </si>
  <si>
    <t>202,203,204,205,(2802),(2803),(2805),(2902),(2903),(2905),(2800)(2900)</t>
  </si>
  <si>
    <t>Resto del inmovilizado intangible</t>
  </si>
  <si>
    <t>II. Inmovilizado material</t>
  </si>
  <si>
    <t>210,(2910)</t>
  </si>
  <si>
    <t>Terrenos</t>
  </si>
  <si>
    <t>211, 212, 213, 214, 215, 216, 217, 218, 219, 230, 231, 232, 233, 237, (281), (2911), (2912), (2913), (2914), (2915), (2916), (2917), (2918), (2919)</t>
  </si>
  <si>
    <t>Resto inmovilizado material</t>
  </si>
  <si>
    <t>III. Inversiones inmobiliarias</t>
  </si>
  <si>
    <t xml:space="preserve">220, (2920) </t>
  </si>
  <si>
    <r>
      <t>Terrenos</t>
    </r>
    <r>
      <rPr>
        <sz val="7"/>
        <rFont val="Arial"/>
        <family val="2"/>
      </rPr>
      <t/>
    </r>
  </si>
  <si>
    <t>221, (282), (2921)</t>
  </si>
  <si>
    <t>Construcciones</t>
  </si>
  <si>
    <t>2403, 2404, 2413, 2414, 2423, 2424, (2493),(2494),(293),(2943),(2944),(2953),(2954)</t>
  </si>
  <si>
    <t>IV. Inversiones en empresas del grupo y asociadas a l/p</t>
  </si>
  <si>
    <t>2405,2415,2425,250,251,252,253,254,255,258,26,(2495),(259),(2945),(2955),(297),(298)</t>
  </si>
  <si>
    <t>V. Inversiones financieras a largo plazo</t>
  </si>
  <si>
    <t xml:space="preserve">VI. Activos por impuesto diferido </t>
  </si>
  <si>
    <t>VII. Deudores comerciales no corrientes</t>
  </si>
  <si>
    <t>B) ACTIVO CORRIENTE</t>
  </si>
  <si>
    <t xml:space="preserve">I. Activos no corrientes mantenidos para la venta </t>
  </si>
  <si>
    <t>Inmovilizado</t>
  </si>
  <si>
    <t>580, (5990)</t>
  </si>
  <si>
    <t>Resto de inmovilizado</t>
  </si>
  <si>
    <t>581, 582, (5991), (5992)</t>
  </si>
  <si>
    <t>Inversiones financieras</t>
  </si>
  <si>
    <t>583, 584, (5993), (5994)</t>
  </si>
  <si>
    <t>Existencias y otros activos</t>
  </si>
  <si>
    <t>II. Existencias</t>
  </si>
  <si>
    <t>30, 31, 32, 33, 34, 35, 36, (39)</t>
  </si>
  <si>
    <t>Existencias</t>
  </si>
  <si>
    <t>III. Deudores comerciales y otras cuentas a cobrar</t>
  </si>
  <si>
    <t>430, 431, 432, 433, 434,435, 436,(437),(490),(4933),(4934),(4935)</t>
  </si>
  <si>
    <r>
      <t>Clientes por ventas y prestaciones de servicios</t>
    </r>
    <r>
      <rPr>
        <sz val="7"/>
        <rFont val="Arial"/>
        <family val="2"/>
      </rPr>
      <t/>
    </r>
  </si>
  <si>
    <r>
      <t>Accionistas (socios) por desembolsos exigidos</t>
    </r>
    <r>
      <rPr>
        <sz val="7"/>
        <rFont val="Arial"/>
        <family val="2"/>
      </rPr>
      <t/>
    </r>
  </si>
  <si>
    <t>44, 460, 470, 471, 472, 544, 5531, 5533</t>
  </si>
  <si>
    <t>Otros deudores</t>
  </si>
  <si>
    <t>5303, 5304, 5313, 5314, 5323, 5324, 5333, 5334, 5343, 5344, 5353, 5354, 5523, 5524, (5393), (5394), (593), (5943), (5944), (5953), (5954)</t>
  </si>
  <si>
    <t>IV. Inversiones en empresas del grupo y asociadas a c/p</t>
  </si>
  <si>
    <t xml:space="preserve">5305, 5315, 5325, 5335, 5345, 5355, 540, 541, 542, 543, 545, 546, 547, 548, 551, 5525,5590,5593,565,566,(5395),(549),(5945),(5955),(597),(598) </t>
  </si>
  <si>
    <t>V. Inversiones financieras a corto plazo</t>
  </si>
  <si>
    <t>480, 567</t>
  </si>
  <si>
    <t xml:space="preserve">VI. Periodificaciones a corto plazo  </t>
  </si>
  <si>
    <t>VII. Efectivo y otros activos líquidos equivalentes</t>
  </si>
  <si>
    <t xml:space="preserve">TOTAL ACTIVO (A+B)  </t>
  </si>
  <si>
    <t>PATRIMONIO NETO Y PASIVO</t>
  </si>
  <si>
    <t>A) PATRIMONIO NETO</t>
  </si>
  <si>
    <t>A.1) Fondos propios</t>
  </si>
  <si>
    <t>100, 101, 102,(1030),(1040)</t>
  </si>
  <si>
    <t xml:space="preserve">I. Capital </t>
  </si>
  <si>
    <r>
      <t>II.  Prima de emisión</t>
    </r>
    <r>
      <rPr>
        <sz val="8"/>
        <color indexed="12"/>
        <rFont val="Arial"/>
        <family val="2"/>
      </rPr>
      <t/>
    </r>
  </si>
  <si>
    <t>112,113,114,115,119</t>
  </si>
  <si>
    <t xml:space="preserve">III. Reservas </t>
  </si>
  <si>
    <t>(108),(109)</t>
  </si>
  <si>
    <t>IV. (Acciones y participaciones en patrimonio propias)</t>
  </si>
  <si>
    <t>120, (121)</t>
  </si>
  <si>
    <t>V. Resultado de ejercicios anteriores</t>
  </si>
  <si>
    <t xml:space="preserve">VI.  Otras aportaciones de socios </t>
  </si>
  <si>
    <t xml:space="preserve">VII. Resultado del ejercicio </t>
  </si>
  <si>
    <t>(557)</t>
  </si>
  <si>
    <t xml:space="preserve">VIII. (Dividendo a cuenta)  </t>
  </si>
  <si>
    <t>IX. Otros instrumentos de patrimonio neto</t>
  </si>
  <si>
    <t>133, 1340, 137, 135, 136</t>
  </si>
  <si>
    <t xml:space="preserve">A.2) Ajustes por cambio de valor </t>
  </si>
  <si>
    <t>130, 131, 132</t>
  </si>
  <si>
    <t xml:space="preserve">A.3) Subvenciones, donaciones y legados recibidos </t>
  </si>
  <si>
    <t>B) PASIVO NO CORRIENTE</t>
  </si>
  <si>
    <t>I. Provisiones a largo plazo</t>
  </si>
  <si>
    <t>Provisión por retribuciones al personal</t>
  </si>
  <si>
    <t>Provisión por desmantelamiento, retiro o rehabilitación del inmovilizado</t>
  </si>
  <si>
    <t>141, 142, 145, 146, 147</t>
  </si>
  <si>
    <t>Otras provisiones</t>
  </si>
  <si>
    <t>II. Deudas a largo plazo</t>
  </si>
  <si>
    <t>177, 178, 179</t>
  </si>
  <si>
    <t>Obligaciones y otros valores negociables</t>
  </si>
  <si>
    <t>1605, 170</t>
  </si>
  <si>
    <t>Deudas con entidades de crédito</t>
  </si>
  <si>
    <t>1625, 174</t>
  </si>
  <si>
    <t>Acreedores por arrendamiento financiero</t>
  </si>
  <si>
    <t>1615, 1635, 171, 172, 173, 175, 176, 180, 185, 189</t>
  </si>
  <si>
    <t>Otras deudas a largo plazo</t>
  </si>
  <si>
    <t>1603, 1604, 1613, 1614, 1623, 1624, 1633, 1634</t>
  </si>
  <si>
    <t>III. Deudas con empresas del grupo y asociadas a l/p</t>
  </si>
  <si>
    <t xml:space="preserve">IV. Pasivos por impuesto diferido  </t>
  </si>
  <si>
    <t xml:space="preserve">V. Periodificaciones a largo plazo  </t>
  </si>
  <si>
    <t>VI. Acreedores comerciales no corrientes</t>
  </si>
  <si>
    <t>VII. Deuda con características especiales a l/p</t>
  </si>
  <si>
    <t>C) PASIVO CORRIENTE</t>
  </si>
  <si>
    <t>585, 586, 587, 588, 589</t>
  </si>
  <si>
    <t>I. Pasivos vinculados con activos no corrientes mantenidos para la venta</t>
  </si>
  <si>
    <t xml:space="preserve">II. Provisiones a corto plazo </t>
  </si>
  <si>
    <t>Provisión desmantelamiento, retiro o rehabilitación del inmovilizado</t>
  </si>
  <si>
    <t>499, 5291, 5292, 5294, 5296, 5297</t>
  </si>
  <si>
    <t>III. Deudas a corto plazo</t>
  </si>
  <si>
    <t>550, 501, 505, 506</t>
  </si>
  <si>
    <t>5105, 520,527</t>
  </si>
  <si>
    <t>5125, 524</t>
  </si>
  <si>
    <t>194, 509, 5115, 5135, 5145, 521, 522, 523, 525, 526, 528, 551, 5525, 5530, 5532, 555,565,5566,5595,5598,560,561,69,(1034),(1044),(190),(192)</t>
  </si>
  <si>
    <t>Otras deudas a corto plazo</t>
  </si>
  <si>
    <t>5103, 5104, 5113,5114, 5123, 5124, 5133, 5134, 5143, 5144, 5523, 5524, 5563,5564</t>
  </si>
  <si>
    <t>IV. Deudas con empresas del grupo y asociadas a c/p</t>
  </si>
  <si>
    <t>V. Acreedores comerciales y otras cuentas a pagar</t>
  </si>
  <si>
    <t>400, 401, 403, 404, 405, (406)</t>
  </si>
  <si>
    <r>
      <t>Proveedores</t>
    </r>
    <r>
      <rPr>
        <sz val="7"/>
        <rFont val="Arial"/>
        <family val="2"/>
      </rPr>
      <t/>
    </r>
  </si>
  <si>
    <t>41, 438, 465, 466, 475, 476, 477</t>
  </si>
  <si>
    <t>Otros acreedores</t>
  </si>
  <si>
    <t>485, 568</t>
  </si>
  <si>
    <r>
      <t>VI. Periodificaciones a corto plazo</t>
    </r>
    <r>
      <rPr>
        <b/>
        <sz val="7"/>
        <rFont val="Arial"/>
        <family val="2"/>
      </rPr>
      <t/>
    </r>
  </si>
  <si>
    <t>VII. Deuda con características especiales a c/p</t>
  </si>
  <si>
    <t xml:space="preserve">TOTAL PATRIMONIO NETO Y PASIVO (A+B+C)  </t>
  </si>
  <si>
    <t>Entidad: MADRID DESTINO, CULTURA, TURISMO Y NEGOCIO, S.A.</t>
  </si>
  <si>
    <t>Información referida al período:</t>
  </si>
  <si>
    <t>Estimaciones actuales de cierre ejercicio</t>
  </si>
  <si>
    <t>Situación fin trimestre vencido</t>
  </si>
  <si>
    <t>BALANCE (Modelo Ordinario)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</si>
</sst>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16" x14ac:knownFonts="1">
    <font>
      <sz val="11"/>
      <color theme="1"/>
      <name val="Calibri"/>
      <family val="2"/>
      <scheme val="minor"/>
    </font>
    <font>
      <sz val="7.5"/>
      <name val="Arial"/>
      <family val="2"/>
    </font>
    <font>
      <b/>
      <sz val="10"/>
      <name val="Arial"/>
      <family val="2"/>
    </font>
    <font>
      <b/>
      <u/>
      <sz val="9"/>
      <name val="Arial"/>
      <family val="2"/>
    </font>
    <font>
      <sz val="10"/>
      <name val="Arial"/>
      <family val="2"/>
    </font>
    <font>
      <b/>
      <u/>
      <sz val="10"/>
      <name val="Arial"/>
      <family val="2"/>
    </font>
    <font>
      <b/>
      <sz val="9"/>
      <name val="Arial"/>
      <family val="2"/>
    </font>
    <font>
      <sz val="8"/>
      <name val="Arial"/>
      <family val="2"/>
    </font>
    <font>
      <b/>
      <sz val="8"/>
      <name val="Arial"/>
      <family val="2"/>
    </font>
    <font>
      <b/>
      <sz val="8.5"/>
      <name val="Arial"/>
      <family val="2"/>
    </font>
    <font>
      <sz val="7"/>
      <name val="Arial"/>
      <family val="2"/>
    </font>
    <font>
      <sz val="8"/>
      <color indexed="12"/>
      <name val="Arial"/>
      <family val="2"/>
    </font>
    <font>
      <b/>
      <sz val="7"/>
      <name val="Arial"/>
      <family val="2"/>
    </font>
    <font>
      <sz val="7.5"/>
      <color indexed="10"/>
      <name val="Arial"/>
      <family val="2"/>
    </font>
    <font>
      <b/>
      <sz val="7.5"/>
      <name val="Arial"/>
      <family val="2"/>
    </font>
    <font>
      <sz val="11"/>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xf numFmtId="0" fontId="4" fillId="0" borderId="0"/>
    <xf numFmtId="0" fontId="15" fillId="0" borderId="0"/>
    <xf numFmtId="43" fontId="15" fillId="0" borderId="0" applyFont="0" applyFill="0" applyBorder="0" applyAlignment="0" applyProtection="0"/>
    <xf numFmtId="44" fontId="15" fillId="0" borderId="0" applyFont="0" applyFill="0" applyBorder="0" applyAlignment="0" applyProtection="0"/>
  </cellStyleXfs>
  <cellXfs count="66">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3" fillId="0" borderId="0" xfId="0" applyNumberFormat="1" applyFont="1" applyFill="1" applyAlignment="1" applyProtection="1">
      <alignment horizontal="center" vertical="center"/>
    </xf>
    <xf numFmtId="0" fontId="4" fillId="0" borderId="0" xfId="0" applyFont="1" applyAlignment="1" applyProtection="1">
      <alignment horizontal="center" vertical="center"/>
    </xf>
    <xf numFmtId="4" fontId="5" fillId="0" borderId="0" xfId="0" applyNumberFormat="1" applyFont="1" applyFill="1" applyAlignment="1" applyProtection="1">
      <alignment horizontal="center" vertical="center"/>
    </xf>
    <xf numFmtId="0" fontId="4" fillId="0" borderId="0" xfId="0" applyFont="1" applyAlignment="1" applyProtection="1">
      <alignment vertical="center"/>
    </xf>
    <xf numFmtId="4" fontId="6" fillId="0" borderId="0" xfId="0" applyNumberFormat="1" applyFont="1" applyFill="1" applyAlignment="1" applyProtection="1">
      <alignment horizontal="center" vertical="center"/>
    </xf>
    <xf numFmtId="0" fontId="8" fillId="2" borderId="3" xfId="0" applyFont="1" applyFill="1" applyBorder="1" applyAlignment="1" applyProtection="1">
      <alignment horizontal="right" vertical="center"/>
    </xf>
    <xf numFmtId="0" fontId="1" fillId="0" borderId="4"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8" fillId="0" borderId="2" xfId="0" applyFont="1" applyFill="1" applyBorder="1" applyAlignment="1" applyProtection="1">
      <alignment vertical="center"/>
    </xf>
    <xf numFmtId="0" fontId="8" fillId="3" borderId="5" xfId="0" applyFont="1" applyFill="1" applyBorder="1" applyAlignment="1" applyProtection="1">
      <alignment horizontal="left" vertical="center"/>
    </xf>
    <xf numFmtId="4" fontId="8" fillId="3" borderId="5" xfId="0" applyNumberFormat="1" applyFont="1" applyFill="1" applyBorder="1" applyAlignment="1" applyProtection="1">
      <alignment vertical="center"/>
    </xf>
    <xf numFmtId="0" fontId="8" fillId="0" borderId="3" xfId="0" applyFont="1" applyFill="1" applyBorder="1" applyAlignment="1" applyProtection="1">
      <alignment horizontal="left" vertical="center" indent="1"/>
    </xf>
    <xf numFmtId="4" fontId="8" fillId="0" borderId="3" xfId="0" applyNumberFormat="1" applyFont="1" applyFill="1" applyBorder="1" applyAlignment="1" applyProtection="1">
      <alignment horizontal="right" vertical="center"/>
    </xf>
    <xf numFmtId="0" fontId="7" fillId="0" borderId="6" xfId="0" applyFont="1" applyFill="1" applyBorder="1" applyAlignment="1" applyProtection="1">
      <alignment horizontal="left" vertical="center" indent="2"/>
    </xf>
    <xf numFmtId="4" fontId="7" fillId="0" borderId="6" xfId="0" applyNumberFormat="1" applyFont="1" applyFill="1" applyBorder="1" applyAlignment="1" applyProtection="1">
      <alignment horizontal="right" vertical="center"/>
      <protection locked="0"/>
    </xf>
    <xf numFmtId="0" fontId="8" fillId="0" borderId="6" xfId="0" applyFont="1" applyFill="1" applyBorder="1" applyAlignment="1" applyProtection="1">
      <alignment horizontal="left" vertical="center" indent="1"/>
    </xf>
    <xf numFmtId="4" fontId="8" fillId="0" borderId="6" xfId="0" applyNumberFormat="1" applyFont="1" applyFill="1" applyBorder="1" applyAlignment="1" applyProtection="1">
      <alignment horizontal="right" vertical="center"/>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7" fillId="0" borderId="7" xfId="0" applyFont="1" applyFill="1" applyBorder="1" applyAlignment="1" applyProtection="1">
      <alignment horizontal="left" vertical="center" indent="2"/>
    </xf>
    <xf numFmtId="0" fontId="1" fillId="0" borderId="4" xfId="0" applyFont="1" applyFill="1" applyBorder="1" applyAlignment="1" applyProtection="1">
      <alignment vertical="center"/>
    </xf>
    <xf numFmtId="3" fontId="8" fillId="0" borderId="6" xfId="1" applyNumberFormat="1" applyFont="1" applyFill="1" applyBorder="1" applyAlignment="1" applyProtection="1">
      <alignment horizontal="left" vertical="center" wrapText="1" indent="1"/>
    </xf>
    <xf numFmtId="4" fontId="8" fillId="0" borderId="6" xfId="0" applyNumberFormat="1" applyFont="1" applyFill="1" applyBorder="1" applyAlignment="1" applyProtection="1">
      <alignment horizontal="right" vertical="center"/>
      <protection locked="0"/>
    </xf>
    <xf numFmtId="4" fontId="8" fillId="0" borderId="6" xfId="0" applyNumberFormat="1" applyFont="1" applyFill="1" applyBorder="1" applyAlignment="1" applyProtection="1">
      <alignment vertical="center"/>
      <protection locked="0"/>
    </xf>
    <xf numFmtId="0" fontId="8" fillId="0" borderId="8" xfId="0" applyFont="1" applyFill="1" applyBorder="1" applyAlignment="1" applyProtection="1">
      <alignment horizontal="left" vertical="center" indent="1"/>
    </xf>
    <xf numFmtId="4" fontId="8" fillId="0" borderId="8" xfId="0" applyNumberFormat="1" applyFont="1" applyFill="1" applyBorder="1" applyAlignment="1" applyProtection="1">
      <alignment vertical="center"/>
      <protection locked="0"/>
    </xf>
    <xf numFmtId="4" fontId="8" fillId="3" borderId="5" xfId="0" applyNumberFormat="1" applyFont="1" applyFill="1" applyBorder="1" applyAlignment="1" applyProtection="1">
      <alignment horizontal="right" vertical="center"/>
    </xf>
    <xf numFmtId="4" fontId="8" fillId="0" borderId="3" xfId="0" applyNumberFormat="1" applyFont="1" applyFill="1" applyBorder="1" applyAlignment="1" applyProtection="1">
      <alignment vertical="center"/>
    </xf>
    <xf numFmtId="0" fontId="8" fillId="0" borderId="6" xfId="0" applyFont="1" applyFill="1" applyBorder="1" applyAlignment="1" applyProtection="1">
      <alignment horizontal="left" vertical="center" indent="2"/>
    </xf>
    <xf numFmtId="4" fontId="8" fillId="0" borderId="6" xfId="0" applyNumberFormat="1" applyFont="1" applyFill="1" applyBorder="1" applyAlignment="1" applyProtection="1">
      <alignment vertical="center"/>
    </xf>
    <xf numFmtId="0" fontId="1" fillId="0" borderId="0" xfId="0" applyFont="1" applyFill="1" applyAlignment="1" applyProtection="1">
      <alignment vertical="center"/>
    </xf>
    <xf numFmtId="0" fontId="7" fillId="0" borderId="6" xfId="0" applyFont="1" applyFill="1" applyBorder="1" applyAlignment="1" applyProtection="1">
      <alignment horizontal="left" vertical="center" indent="3"/>
    </xf>
    <xf numFmtId="4" fontId="7" fillId="0" borderId="6" xfId="0" applyNumberFormat="1" applyFont="1" applyFill="1" applyBorder="1" applyAlignment="1" applyProtection="1">
      <alignment vertical="center"/>
      <protection locked="0"/>
    </xf>
    <xf numFmtId="0" fontId="8" fillId="0" borderId="9" xfId="0" applyFont="1" applyFill="1" applyBorder="1" applyAlignment="1" applyProtection="1">
      <alignment horizontal="left" vertical="center" indent="2"/>
    </xf>
    <xf numFmtId="4" fontId="8" fillId="0" borderId="9" xfId="0" applyNumberFormat="1" applyFont="1" applyFill="1" applyBorder="1" applyAlignment="1" applyProtection="1">
      <alignment vertical="center"/>
      <protection locked="0"/>
    </xf>
    <xf numFmtId="0" fontId="8" fillId="0" borderId="7" xfId="0" applyFont="1" applyFill="1" applyBorder="1" applyAlignment="1" applyProtection="1">
      <alignment horizontal="left" vertical="center" indent="1"/>
    </xf>
    <xf numFmtId="4" fontId="8" fillId="0" borderId="7" xfId="0" applyNumberFormat="1" applyFont="1" applyFill="1" applyBorder="1" applyAlignment="1" applyProtection="1">
      <alignment horizontal="right" vertical="center"/>
      <protection locked="0"/>
    </xf>
    <xf numFmtId="4" fontId="8" fillId="0" borderId="10" xfId="0" applyNumberFormat="1" applyFont="1" applyFill="1" applyBorder="1" applyAlignment="1" applyProtection="1">
      <alignment horizontal="right" vertical="center"/>
      <protection locked="0"/>
    </xf>
    <xf numFmtId="0" fontId="1" fillId="0" borderId="11" xfId="0" applyFont="1" applyBorder="1" applyAlignment="1" applyProtection="1">
      <alignment horizontal="center" vertical="center"/>
    </xf>
    <xf numFmtId="0" fontId="8" fillId="2" borderId="5" xfId="0" applyFont="1" applyFill="1" applyBorder="1" applyAlignment="1" applyProtection="1">
      <alignment horizontal="right" vertical="center"/>
    </xf>
    <xf numFmtId="4" fontId="8" fillId="2" borderId="5" xfId="0" applyNumberFormat="1" applyFont="1" applyFill="1" applyBorder="1" applyAlignment="1" applyProtection="1">
      <alignment horizontal="right" vertical="center"/>
    </xf>
    <xf numFmtId="0" fontId="1" fillId="0" borderId="0" xfId="0" applyFont="1" applyBorder="1" applyAlignment="1" applyProtection="1">
      <alignment vertical="center"/>
    </xf>
    <xf numFmtId="0" fontId="1" fillId="0" borderId="12" xfId="0" applyFont="1" applyBorder="1" applyAlignment="1" applyProtection="1">
      <alignment horizontal="center" vertical="center"/>
    </xf>
    <xf numFmtId="4" fontId="8" fillId="0" borderId="13" xfId="0" applyNumberFormat="1" applyFont="1" applyFill="1" applyBorder="1" applyAlignment="1" applyProtection="1">
      <alignment horizontal="right" vertical="center"/>
    </xf>
    <xf numFmtId="3" fontId="8" fillId="0" borderId="6" xfId="1" applyNumberFormat="1" applyFont="1" applyFill="1" applyBorder="1" applyAlignment="1" applyProtection="1">
      <alignment horizontal="left" vertical="center" indent="2"/>
    </xf>
    <xf numFmtId="0" fontId="1" fillId="0" borderId="4" xfId="0" quotePrefix="1" applyFont="1" applyBorder="1" applyAlignment="1" applyProtection="1">
      <alignment horizontal="center" vertical="center"/>
    </xf>
    <xf numFmtId="3" fontId="8" fillId="0" borderId="3" xfId="1" applyNumberFormat="1" applyFont="1" applyFill="1" applyBorder="1" applyAlignment="1" applyProtection="1">
      <alignment horizontal="left" vertical="center" wrapText="1" indent="1"/>
    </xf>
    <xf numFmtId="3" fontId="8" fillId="0" borderId="8" xfId="1" applyNumberFormat="1" applyFont="1" applyFill="1" applyBorder="1" applyAlignment="1" applyProtection="1">
      <alignment horizontal="left" vertical="center" wrapText="1" indent="1"/>
    </xf>
    <xf numFmtId="4" fontId="8" fillId="0" borderId="8" xfId="0" applyNumberFormat="1" applyFont="1" applyFill="1" applyBorder="1" applyAlignment="1" applyProtection="1">
      <alignment horizontal="right" vertical="center"/>
      <protection locked="0"/>
    </xf>
    <xf numFmtId="4" fontId="8" fillId="0" borderId="3" xfId="0" applyNumberFormat="1" applyFont="1" applyFill="1" applyBorder="1" applyAlignment="1" applyProtection="1">
      <alignment horizontal="right" vertical="center"/>
      <protection locked="0"/>
    </xf>
    <xf numFmtId="0" fontId="1" fillId="0" borderId="14" xfId="0" applyFont="1" applyFill="1" applyBorder="1" applyAlignment="1" applyProtection="1">
      <alignment horizontal="center" vertical="center"/>
    </xf>
    <xf numFmtId="0" fontId="13" fillId="0" borderId="0" xfId="0" applyFont="1" applyFill="1" applyAlignment="1" applyProtection="1">
      <alignment vertical="center"/>
    </xf>
    <xf numFmtId="0" fontId="14" fillId="0" borderId="0" xfId="0" applyFont="1" applyBorder="1" applyAlignment="1" applyProtection="1">
      <alignment vertical="center"/>
    </xf>
    <xf numFmtId="0" fontId="1" fillId="0" borderId="0" xfId="0" applyFont="1" applyBorder="1" applyAlignment="1" applyProtection="1">
      <alignment horizontal="left" vertical="center"/>
    </xf>
    <xf numFmtId="4" fontId="2" fillId="0" borderId="0" xfId="0" applyNumberFormat="1" applyFont="1" applyFill="1" applyAlignment="1" applyProtection="1">
      <alignment horizontal="center" vertical="center"/>
    </xf>
    <xf numFmtId="4" fontId="7" fillId="0" borderId="0" xfId="0" applyNumberFormat="1" applyFont="1" applyFill="1" applyAlignment="1" applyProtection="1">
      <alignment horizontal="center" vertical="center"/>
    </xf>
    <xf numFmtId="0" fontId="8" fillId="2" borderId="3" xfId="0" applyFont="1" applyFill="1" applyBorder="1" applyAlignment="1" applyProtection="1">
      <alignment horizontal="center" vertical="center" wrapText="1"/>
    </xf>
    <xf numFmtId="0" fontId="8" fillId="0" borderId="15" xfId="0" applyFont="1" applyFill="1" applyBorder="1" applyAlignment="1" applyProtection="1">
      <alignment vertical="center"/>
    </xf>
    <xf numFmtId="4" fontId="1" fillId="0" borderId="0" xfId="0" applyNumberFormat="1" applyFont="1" applyFill="1" applyBorder="1" applyAlignment="1" applyProtection="1">
      <alignment horizontal="right" vertical="center"/>
    </xf>
    <xf numFmtId="4" fontId="1" fillId="0" borderId="0" xfId="0" applyNumberFormat="1" applyFont="1" applyFill="1" applyAlignment="1" applyProtection="1">
      <alignment horizontal="right" vertical="center"/>
    </xf>
    <xf numFmtId="4" fontId="2" fillId="0" borderId="0" xfId="0" applyNumberFormat="1" applyFont="1" applyFill="1" applyAlignment="1" applyProtection="1">
      <alignment horizontal="center" vertical="top"/>
    </xf>
    <xf numFmtId="0" fontId="2" fillId="2" borderId="1" xfId="0" applyFont="1" applyFill="1" applyBorder="1" applyAlignment="1" applyProtection="1">
      <alignment horizontal="left" vertical="center"/>
    </xf>
    <xf numFmtId="0" fontId="2" fillId="2" borderId="15" xfId="0" applyFont="1" applyFill="1" applyBorder="1" applyAlignment="1" applyProtection="1">
      <alignment horizontal="left" vertical="center"/>
    </xf>
  </cellXfs>
  <cellStyles count="6">
    <cellStyle name="Millares 3" xfId="4"/>
    <cellStyle name="Moneda 3" xfId="5"/>
    <cellStyle name="Normal" xfId="0" builtinId="0"/>
    <cellStyle name="Normal 2 2" xfId="2"/>
    <cellStyle name="Normal 5" xfId="3"/>
    <cellStyle name="Normal_CPG.XLS"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753387</xdr:colOff>
      <xdr:row>2</xdr:row>
      <xdr:rowOff>0</xdr:rowOff>
    </xdr:to>
    <xdr:sp macro="" textlink="">
      <xdr:nvSpPr>
        <xdr:cNvPr id="4" name="Rectangle 1">
          <a:extLst>
            <a:ext uri="{FF2B5EF4-FFF2-40B4-BE49-F238E27FC236}"/>
          </a:extLst>
        </xdr:cNvPr>
        <xdr:cNvSpPr>
          <a:spLocks noChangeArrowheads="1"/>
        </xdr:cNvSpPr>
      </xdr:nvSpPr>
      <xdr:spPr bwMode="auto">
        <a:xfrm>
          <a:off x="0" y="1013460"/>
          <a:ext cx="753387"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0" anchor="t" upright="1"/>
        <a:lstStyle/>
        <a:p>
          <a:pPr algn="r" rtl="0">
            <a:defRPr sz="1000"/>
          </a:pPr>
          <a:r>
            <a:rPr lang="es-ES" sz="800" b="1" i="0" u="none" strike="noStrike" baseline="0">
              <a:solidFill>
                <a:srgbClr val="000000"/>
              </a:solidFill>
              <a:latin typeface="Arial"/>
              <a:cs typeface="Arial"/>
            </a:rPr>
            <a:t>Corporación:</a:t>
          </a:r>
        </a:p>
        <a:p>
          <a:pPr algn="r" rtl="0">
            <a:defRPr sz="1000"/>
          </a:pPr>
          <a:r>
            <a:rPr lang="es-ES" sz="800" b="1" i="0" u="none" strike="noStrike" baseline="0">
              <a:solidFill>
                <a:srgbClr val="000000"/>
              </a:solidFill>
              <a:latin typeface="Arial"/>
              <a:cs typeface="Arial"/>
            </a:rPr>
            <a:t>Entidad:</a:t>
          </a:r>
        </a:p>
      </xdr:txBody>
    </xdr:sp>
    <xdr:clientData/>
  </xdr:twoCellAnchor>
  <xdr:twoCellAnchor>
    <xdr:from>
      <xdr:col>1</xdr:col>
      <xdr:colOff>754380</xdr:colOff>
      <xdr:row>2</xdr:row>
      <xdr:rowOff>0</xdr:rowOff>
    </xdr:from>
    <xdr:to>
      <xdr:col>1</xdr:col>
      <xdr:colOff>754380</xdr:colOff>
      <xdr:row>2</xdr:row>
      <xdr:rowOff>0</xdr:rowOff>
    </xdr:to>
    <xdr:sp macro="" textlink="">
      <xdr:nvSpPr>
        <xdr:cNvPr id="7" name="Line 2"/>
        <xdr:cNvSpPr>
          <a:spLocks noChangeShapeType="1"/>
        </xdr:cNvSpPr>
      </xdr:nvSpPr>
      <xdr:spPr bwMode="auto">
        <a:xfrm>
          <a:off x="754380" y="1013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rificacion.vizuete\AppData\Local\Microsoft\Windows\INetCache\Content.Outlook\HAD323WC\AUXILIARES%20EEMM_Plant%20form%202TR_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BAL_MINHAC"/>
      <sheetName val="PyG"/>
      <sheetName val="Estado ingresos y gastos rec"/>
      <sheetName val="PYG_MINHAC"/>
      <sheetName val="Tesoreria"/>
      <sheetName val="Planti-Retrib"/>
      <sheetName val="Saldos cuentas personal 2T 2019"/>
      <sheetName val="Deuda Viva"/>
      <sheetName val="Deuda a 10 años"/>
      <sheetName val="F.1.2.B2.1.Inver Financ"/>
      <sheetName val="Facturas 1T-2T IFS"/>
      <sheetName val="Envío 1T"/>
      <sheetName val="Cuentas IFS"/>
      <sheetName val="IFS SP RESUMEN def"/>
      <sheetName val="Actuaciones"/>
      <sheetName val="ID3.Adicional PyG"/>
      <sheetName val="2.1 Operac. a favor de la empre"/>
      <sheetName val="2k) Otros ingresos y gastos"/>
      <sheetName val="Histórico facturas taquilla"/>
      <sheetName val="4d) 4730000"/>
      <sheetName val="ID4.Provisiones"/>
      <sheetName val="2c) Variación de provisiones"/>
      <sheetName val="Sumas y saldos provisiones"/>
      <sheetName val="Balance sumas y saldos 1T2019 v"/>
      <sheetName val="BSS 2T 2019"/>
      <sheetName val="ID5.Subv recib"/>
      <sheetName val="#130"/>
      <sheetName val="#479"/>
      <sheetName val="ID6.Invers no finac"/>
      <sheetName val="6b) Inmovilizado material"/>
      <sheetName val="EFE_REP_MD"/>
      <sheetName val="#280"/>
      <sheetName val="6a) Inmovilizado intangible"/>
      <sheetName val="ID7.Invers financ"/>
      <sheetName val="ID8.Actuaciones a cta"/>
      <sheetName val="ID9.Subv conced "/>
      <sheetName val="ID10. GFA"/>
      <sheetName val="Gastos subvenciones 2T"/>
      <sheetName val="7400001"/>
      <sheetName val="Actuaciones subvenciones"/>
      <sheetName val="Hoja1"/>
    </sheetNames>
    <sheetDataSet>
      <sheetData sheetId="0" refreshError="1"/>
      <sheetData sheetId="1" refreshError="1">
        <row r="57">
          <cell r="C57">
            <v>244216.21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abSelected="1" topLeftCell="B1" workbookViewId="0">
      <selection activeCell="F86" sqref="F86"/>
    </sheetView>
  </sheetViews>
  <sheetFormatPr baseColWidth="10" defaultColWidth="11.44140625" defaultRowHeight="8.4" x14ac:dyDescent="0.3"/>
  <cols>
    <col min="1" max="1" width="100.33203125" style="1" hidden="1" customWidth="1"/>
    <col min="2" max="2" width="51.33203125" style="2" bestFit="1" customWidth="1"/>
    <col min="3" max="3" width="11.6640625" style="62" customWidth="1"/>
    <col min="4" max="4" width="12.33203125" style="2" customWidth="1"/>
    <col min="5" max="254" width="11.44140625" style="2"/>
    <col min="255" max="255" width="0" style="2" hidden="1" customWidth="1"/>
    <col min="256" max="256" width="51.33203125" style="2" bestFit="1" customWidth="1"/>
    <col min="257" max="257" width="9.6640625" style="2" customWidth="1"/>
    <col min="258" max="258" width="11.6640625" style="2" customWidth="1"/>
    <col min="259" max="259" width="12.33203125" style="2" customWidth="1"/>
    <col min="260" max="260" width="11.44140625" style="2" bestFit="1" customWidth="1"/>
    <col min="261" max="510" width="11.44140625" style="2"/>
    <col min="511" max="511" width="0" style="2" hidden="1" customWidth="1"/>
    <col min="512" max="512" width="51.33203125" style="2" bestFit="1" customWidth="1"/>
    <col min="513" max="513" width="9.6640625" style="2" customWidth="1"/>
    <col min="514" max="514" width="11.6640625" style="2" customWidth="1"/>
    <col min="515" max="515" width="12.33203125" style="2" customWidth="1"/>
    <col min="516" max="516" width="11.44140625" style="2" bestFit="1" customWidth="1"/>
    <col min="517" max="766" width="11.44140625" style="2"/>
    <col min="767" max="767" width="0" style="2" hidden="1" customWidth="1"/>
    <col min="768" max="768" width="51.33203125" style="2" bestFit="1" customWidth="1"/>
    <col min="769" max="769" width="9.6640625" style="2" customWidth="1"/>
    <col min="770" max="770" width="11.6640625" style="2" customWidth="1"/>
    <col min="771" max="771" width="12.33203125" style="2" customWidth="1"/>
    <col min="772" max="772" width="11.44140625" style="2" bestFit="1" customWidth="1"/>
    <col min="773" max="1022" width="11.44140625" style="2"/>
    <col min="1023" max="1023" width="0" style="2" hidden="1" customWidth="1"/>
    <col min="1024" max="1024" width="51.33203125" style="2" bestFit="1" customWidth="1"/>
    <col min="1025" max="1025" width="9.6640625" style="2" customWidth="1"/>
    <col min="1026" max="1026" width="11.6640625" style="2" customWidth="1"/>
    <col min="1027" max="1027" width="12.33203125" style="2" customWidth="1"/>
    <col min="1028" max="1028" width="11.44140625" style="2" bestFit="1" customWidth="1"/>
    <col min="1029" max="1278" width="11.44140625" style="2"/>
    <col min="1279" max="1279" width="0" style="2" hidden="1" customWidth="1"/>
    <col min="1280" max="1280" width="51.33203125" style="2" bestFit="1" customWidth="1"/>
    <col min="1281" max="1281" width="9.6640625" style="2" customWidth="1"/>
    <col min="1282" max="1282" width="11.6640625" style="2" customWidth="1"/>
    <col min="1283" max="1283" width="12.33203125" style="2" customWidth="1"/>
    <col min="1284" max="1284" width="11.44140625" style="2" bestFit="1" customWidth="1"/>
    <col min="1285" max="1534" width="11.44140625" style="2"/>
    <col min="1535" max="1535" width="0" style="2" hidden="1" customWidth="1"/>
    <col min="1536" max="1536" width="51.33203125" style="2" bestFit="1" customWidth="1"/>
    <col min="1537" max="1537" width="9.6640625" style="2" customWidth="1"/>
    <col min="1538" max="1538" width="11.6640625" style="2" customWidth="1"/>
    <col min="1539" max="1539" width="12.33203125" style="2" customWidth="1"/>
    <col min="1540" max="1540" width="11.44140625" style="2" bestFit="1" customWidth="1"/>
    <col min="1541" max="1790" width="11.44140625" style="2"/>
    <col min="1791" max="1791" width="0" style="2" hidden="1" customWidth="1"/>
    <col min="1792" max="1792" width="51.33203125" style="2" bestFit="1" customWidth="1"/>
    <col min="1793" max="1793" width="9.6640625" style="2" customWidth="1"/>
    <col min="1794" max="1794" width="11.6640625" style="2" customWidth="1"/>
    <col min="1795" max="1795" width="12.33203125" style="2" customWidth="1"/>
    <col min="1796" max="1796" width="11.44140625" style="2" bestFit="1" customWidth="1"/>
    <col min="1797" max="2046" width="11.44140625" style="2"/>
    <col min="2047" max="2047" width="0" style="2" hidden="1" customWidth="1"/>
    <col min="2048" max="2048" width="51.33203125" style="2" bestFit="1" customWidth="1"/>
    <col min="2049" max="2049" width="9.6640625" style="2" customWidth="1"/>
    <col min="2050" max="2050" width="11.6640625" style="2" customWidth="1"/>
    <col min="2051" max="2051" width="12.33203125" style="2" customWidth="1"/>
    <col min="2052" max="2052" width="11.44140625" style="2" bestFit="1" customWidth="1"/>
    <col min="2053" max="2302" width="11.44140625" style="2"/>
    <col min="2303" max="2303" width="0" style="2" hidden="1" customWidth="1"/>
    <col min="2304" max="2304" width="51.33203125" style="2" bestFit="1" customWidth="1"/>
    <col min="2305" max="2305" width="9.6640625" style="2" customWidth="1"/>
    <col min="2306" max="2306" width="11.6640625" style="2" customWidth="1"/>
    <col min="2307" max="2307" width="12.33203125" style="2" customWidth="1"/>
    <col min="2308" max="2308" width="11.44140625" style="2" bestFit="1" customWidth="1"/>
    <col min="2309" max="2558" width="11.44140625" style="2"/>
    <col min="2559" max="2559" width="0" style="2" hidden="1" customWidth="1"/>
    <col min="2560" max="2560" width="51.33203125" style="2" bestFit="1" customWidth="1"/>
    <col min="2561" max="2561" width="9.6640625" style="2" customWidth="1"/>
    <col min="2562" max="2562" width="11.6640625" style="2" customWidth="1"/>
    <col min="2563" max="2563" width="12.33203125" style="2" customWidth="1"/>
    <col min="2564" max="2564" width="11.44140625" style="2" bestFit="1" customWidth="1"/>
    <col min="2565" max="2814" width="11.44140625" style="2"/>
    <col min="2815" max="2815" width="0" style="2" hidden="1" customWidth="1"/>
    <col min="2816" max="2816" width="51.33203125" style="2" bestFit="1" customWidth="1"/>
    <col min="2817" max="2817" width="9.6640625" style="2" customWidth="1"/>
    <col min="2818" max="2818" width="11.6640625" style="2" customWidth="1"/>
    <col min="2819" max="2819" width="12.33203125" style="2" customWidth="1"/>
    <col min="2820" max="2820" width="11.44140625" style="2" bestFit="1" customWidth="1"/>
    <col min="2821" max="3070" width="11.44140625" style="2"/>
    <col min="3071" max="3071" width="0" style="2" hidden="1" customWidth="1"/>
    <col min="3072" max="3072" width="51.33203125" style="2" bestFit="1" customWidth="1"/>
    <col min="3073" max="3073" width="9.6640625" style="2" customWidth="1"/>
    <col min="3074" max="3074" width="11.6640625" style="2" customWidth="1"/>
    <col min="3075" max="3075" width="12.33203125" style="2" customWidth="1"/>
    <col min="3076" max="3076" width="11.44140625" style="2" bestFit="1" customWidth="1"/>
    <col min="3077" max="3326" width="11.44140625" style="2"/>
    <col min="3327" max="3327" width="0" style="2" hidden="1" customWidth="1"/>
    <col min="3328" max="3328" width="51.33203125" style="2" bestFit="1" customWidth="1"/>
    <col min="3329" max="3329" width="9.6640625" style="2" customWidth="1"/>
    <col min="3330" max="3330" width="11.6640625" style="2" customWidth="1"/>
    <col min="3331" max="3331" width="12.33203125" style="2" customWidth="1"/>
    <col min="3332" max="3332" width="11.44140625" style="2" bestFit="1" customWidth="1"/>
    <col min="3333" max="3582" width="11.44140625" style="2"/>
    <col min="3583" max="3583" width="0" style="2" hidden="1" customWidth="1"/>
    <col min="3584" max="3584" width="51.33203125" style="2" bestFit="1" customWidth="1"/>
    <col min="3585" max="3585" width="9.6640625" style="2" customWidth="1"/>
    <col min="3586" max="3586" width="11.6640625" style="2" customWidth="1"/>
    <col min="3587" max="3587" width="12.33203125" style="2" customWidth="1"/>
    <col min="3588" max="3588" width="11.44140625" style="2" bestFit="1" customWidth="1"/>
    <col min="3589" max="3838" width="11.44140625" style="2"/>
    <col min="3839" max="3839" width="0" style="2" hidden="1" customWidth="1"/>
    <col min="3840" max="3840" width="51.33203125" style="2" bestFit="1" customWidth="1"/>
    <col min="3841" max="3841" width="9.6640625" style="2" customWidth="1"/>
    <col min="3842" max="3842" width="11.6640625" style="2" customWidth="1"/>
    <col min="3843" max="3843" width="12.33203125" style="2" customWidth="1"/>
    <col min="3844" max="3844" width="11.44140625" style="2" bestFit="1" customWidth="1"/>
    <col min="3845" max="4094" width="11.44140625" style="2"/>
    <col min="4095" max="4095" width="0" style="2" hidden="1" customWidth="1"/>
    <col min="4096" max="4096" width="51.33203125" style="2" bestFit="1" customWidth="1"/>
    <col min="4097" max="4097" width="9.6640625" style="2" customWidth="1"/>
    <col min="4098" max="4098" width="11.6640625" style="2" customWidth="1"/>
    <col min="4099" max="4099" width="12.33203125" style="2" customWidth="1"/>
    <col min="4100" max="4100" width="11.44140625" style="2" bestFit="1" customWidth="1"/>
    <col min="4101" max="4350" width="11.44140625" style="2"/>
    <col min="4351" max="4351" width="0" style="2" hidden="1" customWidth="1"/>
    <col min="4352" max="4352" width="51.33203125" style="2" bestFit="1" customWidth="1"/>
    <col min="4353" max="4353" width="9.6640625" style="2" customWidth="1"/>
    <col min="4354" max="4354" width="11.6640625" style="2" customWidth="1"/>
    <col min="4355" max="4355" width="12.33203125" style="2" customWidth="1"/>
    <col min="4356" max="4356" width="11.44140625" style="2" bestFit="1" customWidth="1"/>
    <col min="4357" max="4606" width="11.44140625" style="2"/>
    <col min="4607" max="4607" width="0" style="2" hidden="1" customWidth="1"/>
    <col min="4608" max="4608" width="51.33203125" style="2" bestFit="1" customWidth="1"/>
    <col min="4609" max="4609" width="9.6640625" style="2" customWidth="1"/>
    <col min="4610" max="4610" width="11.6640625" style="2" customWidth="1"/>
    <col min="4611" max="4611" width="12.33203125" style="2" customWidth="1"/>
    <col min="4612" max="4612" width="11.44140625" style="2" bestFit="1" customWidth="1"/>
    <col min="4613" max="4862" width="11.44140625" style="2"/>
    <col min="4863" max="4863" width="0" style="2" hidden="1" customWidth="1"/>
    <col min="4864" max="4864" width="51.33203125" style="2" bestFit="1" customWidth="1"/>
    <col min="4865" max="4865" width="9.6640625" style="2" customWidth="1"/>
    <col min="4866" max="4866" width="11.6640625" style="2" customWidth="1"/>
    <col min="4867" max="4867" width="12.33203125" style="2" customWidth="1"/>
    <col min="4868" max="4868" width="11.44140625" style="2" bestFit="1" customWidth="1"/>
    <col min="4869" max="5118" width="11.44140625" style="2"/>
    <col min="5119" max="5119" width="0" style="2" hidden="1" customWidth="1"/>
    <col min="5120" max="5120" width="51.33203125" style="2" bestFit="1" customWidth="1"/>
    <col min="5121" max="5121" width="9.6640625" style="2" customWidth="1"/>
    <col min="5122" max="5122" width="11.6640625" style="2" customWidth="1"/>
    <col min="5123" max="5123" width="12.33203125" style="2" customWidth="1"/>
    <col min="5124" max="5124" width="11.44140625" style="2" bestFit="1" customWidth="1"/>
    <col min="5125" max="5374" width="11.44140625" style="2"/>
    <col min="5375" max="5375" width="0" style="2" hidden="1" customWidth="1"/>
    <col min="5376" max="5376" width="51.33203125" style="2" bestFit="1" customWidth="1"/>
    <col min="5377" max="5377" width="9.6640625" style="2" customWidth="1"/>
    <col min="5378" max="5378" width="11.6640625" style="2" customWidth="1"/>
    <col min="5379" max="5379" width="12.33203125" style="2" customWidth="1"/>
    <col min="5380" max="5380" width="11.44140625" style="2" bestFit="1" customWidth="1"/>
    <col min="5381" max="5630" width="11.44140625" style="2"/>
    <col min="5631" max="5631" width="0" style="2" hidden="1" customWidth="1"/>
    <col min="5632" max="5632" width="51.33203125" style="2" bestFit="1" customWidth="1"/>
    <col min="5633" max="5633" width="9.6640625" style="2" customWidth="1"/>
    <col min="5634" max="5634" width="11.6640625" style="2" customWidth="1"/>
    <col min="5635" max="5635" width="12.33203125" style="2" customWidth="1"/>
    <col min="5636" max="5636" width="11.44140625" style="2" bestFit="1" customWidth="1"/>
    <col min="5637" max="5886" width="11.44140625" style="2"/>
    <col min="5887" max="5887" width="0" style="2" hidden="1" customWidth="1"/>
    <col min="5888" max="5888" width="51.33203125" style="2" bestFit="1" customWidth="1"/>
    <col min="5889" max="5889" width="9.6640625" style="2" customWidth="1"/>
    <col min="5890" max="5890" width="11.6640625" style="2" customWidth="1"/>
    <col min="5891" max="5891" width="12.33203125" style="2" customWidth="1"/>
    <col min="5892" max="5892" width="11.44140625" style="2" bestFit="1" customWidth="1"/>
    <col min="5893" max="6142" width="11.44140625" style="2"/>
    <col min="6143" max="6143" width="0" style="2" hidden="1" customWidth="1"/>
    <col min="6144" max="6144" width="51.33203125" style="2" bestFit="1" customWidth="1"/>
    <col min="6145" max="6145" width="9.6640625" style="2" customWidth="1"/>
    <col min="6146" max="6146" width="11.6640625" style="2" customWidth="1"/>
    <col min="6147" max="6147" width="12.33203125" style="2" customWidth="1"/>
    <col min="6148" max="6148" width="11.44140625" style="2" bestFit="1" customWidth="1"/>
    <col min="6149" max="6398" width="11.44140625" style="2"/>
    <col min="6399" max="6399" width="0" style="2" hidden="1" customWidth="1"/>
    <col min="6400" max="6400" width="51.33203125" style="2" bestFit="1" customWidth="1"/>
    <col min="6401" max="6401" width="9.6640625" style="2" customWidth="1"/>
    <col min="6402" max="6402" width="11.6640625" style="2" customWidth="1"/>
    <col min="6403" max="6403" width="12.33203125" style="2" customWidth="1"/>
    <col min="6404" max="6404" width="11.44140625" style="2" bestFit="1" customWidth="1"/>
    <col min="6405" max="6654" width="11.44140625" style="2"/>
    <col min="6655" max="6655" width="0" style="2" hidden="1" customWidth="1"/>
    <col min="6656" max="6656" width="51.33203125" style="2" bestFit="1" customWidth="1"/>
    <col min="6657" max="6657" width="9.6640625" style="2" customWidth="1"/>
    <col min="6658" max="6658" width="11.6640625" style="2" customWidth="1"/>
    <col min="6659" max="6659" width="12.33203125" style="2" customWidth="1"/>
    <col min="6660" max="6660" width="11.44140625" style="2" bestFit="1" customWidth="1"/>
    <col min="6661" max="6910" width="11.44140625" style="2"/>
    <col min="6911" max="6911" width="0" style="2" hidden="1" customWidth="1"/>
    <col min="6912" max="6912" width="51.33203125" style="2" bestFit="1" customWidth="1"/>
    <col min="6913" max="6913" width="9.6640625" style="2" customWidth="1"/>
    <col min="6914" max="6914" width="11.6640625" style="2" customWidth="1"/>
    <col min="6915" max="6915" width="12.33203125" style="2" customWidth="1"/>
    <col min="6916" max="6916" width="11.44140625" style="2" bestFit="1" customWidth="1"/>
    <col min="6917" max="7166" width="11.44140625" style="2"/>
    <col min="7167" max="7167" width="0" style="2" hidden="1" customWidth="1"/>
    <col min="7168" max="7168" width="51.33203125" style="2" bestFit="1" customWidth="1"/>
    <col min="7169" max="7169" width="9.6640625" style="2" customWidth="1"/>
    <col min="7170" max="7170" width="11.6640625" style="2" customWidth="1"/>
    <col min="7171" max="7171" width="12.33203125" style="2" customWidth="1"/>
    <col min="7172" max="7172" width="11.44140625" style="2" bestFit="1" customWidth="1"/>
    <col min="7173" max="7422" width="11.44140625" style="2"/>
    <col min="7423" max="7423" width="0" style="2" hidden="1" customWidth="1"/>
    <col min="7424" max="7424" width="51.33203125" style="2" bestFit="1" customWidth="1"/>
    <col min="7425" max="7425" width="9.6640625" style="2" customWidth="1"/>
    <col min="7426" max="7426" width="11.6640625" style="2" customWidth="1"/>
    <col min="7427" max="7427" width="12.33203125" style="2" customWidth="1"/>
    <col min="7428" max="7428" width="11.44140625" style="2" bestFit="1" customWidth="1"/>
    <col min="7429" max="7678" width="11.44140625" style="2"/>
    <col min="7679" max="7679" width="0" style="2" hidden="1" customWidth="1"/>
    <col min="7680" max="7680" width="51.33203125" style="2" bestFit="1" customWidth="1"/>
    <col min="7681" max="7681" width="9.6640625" style="2" customWidth="1"/>
    <col min="7682" max="7682" width="11.6640625" style="2" customWidth="1"/>
    <col min="7683" max="7683" width="12.33203125" style="2" customWidth="1"/>
    <col min="7684" max="7684" width="11.44140625" style="2" bestFit="1" customWidth="1"/>
    <col min="7685" max="7934" width="11.44140625" style="2"/>
    <col min="7935" max="7935" width="0" style="2" hidden="1" customWidth="1"/>
    <col min="7936" max="7936" width="51.33203125" style="2" bestFit="1" customWidth="1"/>
    <col min="7937" max="7937" width="9.6640625" style="2" customWidth="1"/>
    <col min="7938" max="7938" width="11.6640625" style="2" customWidth="1"/>
    <col min="7939" max="7939" width="12.33203125" style="2" customWidth="1"/>
    <col min="7940" max="7940" width="11.44140625" style="2" bestFit="1" customWidth="1"/>
    <col min="7941" max="8190" width="11.44140625" style="2"/>
    <col min="8191" max="8191" width="0" style="2" hidden="1" customWidth="1"/>
    <col min="8192" max="8192" width="51.33203125" style="2" bestFit="1" customWidth="1"/>
    <col min="8193" max="8193" width="9.6640625" style="2" customWidth="1"/>
    <col min="8194" max="8194" width="11.6640625" style="2" customWidth="1"/>
    <col min="8195" max="8195" width="12.33203125" style="2" customWidth="1"/>
    <col min="8196" max="8196" width="11.44140625" style="2" bestFit="1" customWidth="1"/>
    <col min="8197" max="8446" width="11.44140625" style="2"/>
    <col min="8447" max="8447" width="0" style="2" hidden="1" customWidth="1"/>
    <col min="8448" max="8448" width="51.33203125" style="2" bestFit="1" customWidth="1"/>
    <col min="8449" max="8449" width="9.6640625" style="2" customWidth="1"/>
    <col min="8450" max="8450" width="11.6640625" style="2" customWidth="1"/>
    <col min="8451" max="8451" width="12.33203125" style="2" customWidth="1"/>
    <col min="8452" max="8452" width="11.44140625" style="2" bestFit="1" customWidth="1"/>
    <col min="8453" max="8702" width="11.44140625" style="2"/>
    <col min="8703" max="8703" width="0" style="2" hidden="1" customWidth="1"/>
    <col min="8704" max="8704" width="51.33203125" style="2" bestFit="1" customWidth="1"/>
    <col min="8705" max="8705" width="9.6640625" style="2" customWidth="1"/>
    <col min="8706" max="8706" width="11.6640625" style="2" customWidth="1"/>
    <col min="8707" max="8707" width="12.33203125" style="2" customWidth="1"/>
    <col min="8708" max="8708" width="11.44140625" style="2" bestFit="1" customWidth="1"/>
    <col min="8709" max="8958" width="11.44140625" style="2"/>
    <col min="8959" max="8959" width="0" style="2" hidden="1" customWidth="1"/>
    <col min="8960" max="8960" width="51.33203125" style="2" bestFit="1" customWidth="1"/>
    <col min="8961" max="8961" width="9.6640625" style="2" customWidth="1"/>
    <col min="8962" max="8962" width="11.6640625" style="2" customWidth="1"/>
    <col min="8963" max="8963" width="12.33203125" style="2" customWidth="1"/>
    <col min="8964" max="8964" width="11.44140625" style="2" bestFit="1" customWidth="1"/>
    <col min="8965" max="9214" width="11.44140625" style="2"/>
    <col min="9215" max="9215" width="0" style="2" hidden="1" customWidth="1"/>
    <col min="9216" max="9216" width="51.33203125" style="2" bestFit="1" customWidth="1"/>
    <col min="9217" max="9217" width="9.6640625" style="2" customWidth="1"/>
    <col min="9218" max="9218" width="11.6640625" style="2" customWidth="1"/>
    <col min="9219" max="9219" width="12.33203125" style="2" customWidth="1"/>
    <col min="9220" max="9220" width="11.44140625" style="2" bestFit="1" customWidth="1"/>
    <col min="9221" max="9470" width="11.44140625" style="2"/>
    <col min="9471" max="9471" width="0" style="2" hidden="1" customWidth="1"/>
    <col min="9472" max="9472" width="51.33203125" style="2" bestFit="1" customWidth="1"/>
    <col min="9473" max="9473" width="9.6640625" style="2" customWidth="1"/>
    <col min="9474" max="9474" width="11.6640625" style="2" customWidth="1"/>
    <col min="9475" max="9475" width="12.33203125" style="2" customWidth="1"/>
    <col min="9476" max="9476" width="11.44140625" style="2" bestFit="1" customWidth="1"/>
    <col min="9477" max="9726" width="11.44140625" style="2"/>
    <col min="9727" max="9727" width="0" style="2" hidden="1" customWidth="1"/>
    <col min="9728" max="9728" width="51.33203125" style="2" bestFit="1" customWidth="1"/>
    <col min="9729" max="9729" width="9.6640625" style="2" customWidth="1"/>
    <col min="9730" max="9730" width="11.6640625" style="2" customWidth="1"/>
    <col min="9731" max="9731" width="12.33203125" style="2" customWidth="1"/>
    <col min="9732" max="9732" width="11.44140625" style="2" bestFit="1" customWidth="1"/>
    <col min="9733" max="9982" width="11.44140625" style="2"/>
    <col min="9983" max="9983" width="0" style="2" hidden="1" customWidth="1"/>
    <col min="9984" max="9984" width="51.33203125" style="2" bestFit="1" customWidth="1"/>
    <col min="9985" max="9985" width="9.6640625" style="2" customWidth="1"/>
    <col min="9986" max="9986" width="11.6640625" style="2" customWidth="1"/>
    <col min="9987" max="9987" width="12.33203125" style="2" customWidth="1"/>
    <col min="9988" max="9988" width="11.44140625" style="2" bestFit="1" customWidth="1"/>
    <col min="9989" max="10238" width="11.44140625" style="2"/>
    <col min="10239" max="10239" width="0" style="2" hidden="1" customWidth="1"/>
    <col min="10240" max="10240" width="51.33203125" style="2" bestFit="1" customWidth="1"/>
    <col min="10241" max="10241" width="9.6640625" style="2" customWidth="1"/>
    <col min="10242" max="10242" width="11.6640625" style="2" customWidth="1"/>
    <col min="10243" max="10243" width="12.33203125" style="2" customWidth="1"/>
    <col min="10244" max="10244" width="11.44140625" style="2" bestFit="1" customWidth="1"/>
    <col min="10245" max="10494" width="11.44140625" style="2"/>
    <col min="10495" max="10495" width="0" style="2" hidden="1" customWidth="1"/>
    <col min="10496" max="10496" width="51.33203125" style="2" bestFit="1" customWidth="1"/>
    <col min="10497" max="10497" width="9.6640625" style="2" customWidth="1"/>
    <col min="10498" max="10498" width="11.6640625" style="2" customWidth="1"/>
    <col min="10499" max="10499" width="12.33203125" style="2" customWidth="1"/>
    <col min="10500" max="10500" width="11.44140625" style="2" bestFit="1" customWidth="1"/>
    <col min="10501" max="10750" width="11.44140625" style="2"/>
    <col min="10751" max="10751" width="0" style="2" hidden="1" customWidth="1"/>
    <col min="10752" max="10752" width="51.33203125" style="2" bestFit="1" customWidth="1"/>
    <col min="10753" max="10753" width="9.6640625" style="2" customWidth="1"/>
    <col min="10754" max="10754" width="11.6640625" style="2" customWidth="1"/>
    <col min="10755" max="10755" width="12.33203125" style="2" customWidth="1"/>
    <col min="10756" max="10756" width="11.44140625" style="2" bestFit="1" customWidth="1"/>
    <col min="10757" max="11006" width="11.44140625" style="2"/>
    <col min="11007" max="11007" width="0" style="2" hidden="1" customWidth="1"/>
    <col min="11008" max="11008" width="51.33203125" style="2" bestFit="1" customWidth="1"/>
    <col min="11009" max="11009" width="9.6640625" style="2" customWidth="1"/>
    <col min="11010" max="11010" width="11.6640625" style="2" customWidth="1"/>
    <col min="11011" max="11011" width="12.33203125" style="2" customWidth="1"/>
    <col min="11012" max="11012" width="11.44140625" style="2" bestFit="1" customWidth="1"/>
    <col min="11013" max="11262" width="11.44140625" style="2"/>
    <col min="11263" max="11263" width="0" style="2" hidden="1" customWidth="1"/>
    <col min="11264" max="11264" width="51.33203125" style="2" bestFit="1" customWidth="1"/>
    <col min="11265" max="11265" width="9.6640625" style="2" customWidth="1"/>
    <col min="11266" max="11266" width="11.6640625" style="2" customWidth="1"/>
    <col min="11267" max="11267" width="12.33203125" style="2" customWidth="1"/>
    <col min="11268" max="11268" width="11.44140625" style="2" bestFit="1" customWidth="1"/>
    <col min="11269" max="11518" width="11.44140625" style="2"/>
    <col min="11519" max="11519" width="0" style="2" hidden="1" customWidth="1"/>
    <col min="11520" max="11520" width="51.33203125" style="2" bestFit="1" customWidth="1"/>
    <col min="11521" max="11521" width="9.6640625" style="2" customWidth="1"/>
    <col min="11522" max="11522" width="11.6640625" style="2" customWidth="1"/>
    <col min="11523" max="11523" width="12.33203125" style="2" customWidth="1"/>
    <col min="11524" max="11524" width="11.44140625" style="2" bestFit="1" customWidth="1"/>
    <col min="11525" max="11774" width="11.44140625" style="2"/>
    <col min="11775" max="11775" width="0" style="2" hidden="1" customWidth="1"/>
    <col min="11776" max="11776" width="51.33203125" style="2" bestFit="1" customWidth="1"/>
    <col min="11777" max="11777" width="9.6640625" style="2" customWidth="1"/>
    <col min="11778" max="11778" width="11.6640625" style="2" customWidth="1"/>
    <col min="11779" max="11779" width="12.33203125" style="2" customWidth="1"/>
    <col min="11780" max="11780" width="11.44140625" style="2" bestFit="1" customWidth="1"/>
    <col min="11781" max="12030" width="11.44140625" style="2"/>
    <col min="12031" max="12031" width="0" style="2" hidden="1" customWidth="1"/>
    <col min="12032" max="12032" width="51.33203125" style="2" bestFit="1" customWidth="1"/>
    <col min="12033" max="12033" width="9.6640625" style="2" customWidth="1"/>
    <col min="12034" max="12034" width="11.6640625" style="2" customWidth="1"/>
    <col min="12035" max="12035" width="12.33203125" style="2" customWidth="1"/>
    <col min="12036" max="12036" width="11.44140625" style="2" bestFit="1" customWidth="1"/>
    <col min="12037" max="12286" width="11.44140625" style="2"/>
    <col min="12287" max="12287" width="0" style="2" hidden="1" customWidth="1"/>
    <col min="12288" max="12288" width="51.33203125" style="2" bestFit="1" customWidth="1"/>
    <col min="12289" max="12289" width="9.6640625" style="2" customWidth="1"/>
    <col min="12290" max="12290" width="11.6640625" style="2" customWidth="1"/>
    <col min="12291" max="12291" width="12.33203125" style="2" customWidth="1"/>
    <col min="12292" max="12292" width="11.44140625" style="2" bestFit="1" customWidth="1"/>
    <col min="12293" max="12542" width="11.44140625" style="2"/>
    <col min="12543" max="12543" width="0" style="2" hidden="1" customWidth="1"/>
    <col min="12544" max="12544" width="51.33203125" style="2" bestFit="1" customWidth="1"/>
    <col min="12545" max="12545" width="9.6640625" style="2" customWidth="1"/>
    <col min="12546" max="12546" width="11.6640625" style="2" customWidth="1"/>
    <col min="12547" max="12547" width="12.33203125" style="2" customWidth="1"/>
    <col min="12548" max="12548" width="11.44140625" style="2" bestFit="1" customWidth="1"/>
    <col min="12549" max="12798" width="11.44140625" style="2"/>
    <col min="12799" max="12799" width="0" style="2" hidden="1" customWidth="1"/>
    <col min="12800" max="12800" width="51.33203125" style="2" bestFit="1" customWidth="1"/>
    <col min="12801" max="12801" width="9.6640625" style="2" customWidth="1"/>
    <col min="12802" max="12802" width="11.6640625" style="2" customWidth="1"/>
    <col min="12803" max="12803" width="12.33203125" style="2" customWidth="1"/>
    <col min="12804" max="12804" width="11.44140625" style="2" bestFit="1" customWidth="1"/>
    <col min="12805" max="13054" width="11.44140625" style="2"/>
    <col min="13055" max="13055" width="0" style="2" hidden="1" customWidth="1"/>
    <col min="13056" max="13056" width="51.33203125" style="2" bestFit="1" customWidth="1"/>
    <col min="13057" max="13057" width="9.6640625" style="2" customWidth="1"/>
    <col min="13058" max="13058" width="11.6640625" style="2" customWidth="1"/>
    <col min="13059" max="13059" width="12.33203125" style="2" customWidth="1"/>
    <col min="13060" max="13060" width="11.44140625" style="2" bestFit="1" customWidth="1"/>
    <col min="13061" max="13310" width="11.44140625" style="2"/>
    <col min="13311" max="13311" width="0" style="2" hidden="1" customWidth="1"/>
    <col min="13312" max="13312" width="51.33203125" style="2" bestFit="1" customWidth="1"/>
    <col min="13313" max="13313" width="9.6640625" style="2" customWidth="1"/>
    <col min="13314" max="13314" width="11.6640625" style="2" customWidth="1"/>
    <col min="13315" max="13315" width="12.33203125" style="2" customWidth="1"/>
    <col min="13316" max="13316" width="11.44140625" style="2" bestFit="1" customWidth="1"/>
    <col min="13317" max="13566" width="11.44140625" style="2"/>
    <col min="13567" max="13567" width="0" style="2" hidden="1" customWidth="1"/>
    <col min="13568" max="13568" width="51.33203125" style="2" bestFit="1" customWidth="1"/>
    <col min="13569" max="13569" width="9.6640625" style="2" customWidth="1"/>
    <col min="13570" max="13570" width="11.6640625" style="2" customWidth="1"/>
    <col min="13571" max="13571" width="12.33203125" style="2" customWidth="1"/>
    <col min="13572" max="13572" width="11.44140625" style="2" bestFit="1" customWidth="1"/>
    <col min="13573" max="13822" width="11.44140625" style="2"/>
    <col min="13823" max="13823" width="0" style="2" hidden="1" customWidth="1"/>
    <col min="13824" max="13824" width="51.33203125" style="2" bestFit="1" customWidth="1"/>
    <col min="13825" max="13825" width="9.6640625" style="2" customWidth="1"/>
    <col min="13826" max="13826" width="11.6640625" style="2" customWidth="1"/>
    <col min="13827" max="13827" width="12.33203125" style="2" customWidth="1"/>
    <col min="13828" max="13828" width="11.44140625" style="2" bestFit="1" customWidth="1"/>
    <col min="13829" max="14078" width="11.44140625" style="2"/>
    <col min="14079" max="14079" width="0" style="2" hidden="1" customWidth="1"/>
    <col min="14080" max="14080" width="51.33203125" style="2" bestFit="1" customWidth="1"/>
    <col min="14081" max="14081" width="9.6640625" style="2" customWidth="1"/>
    <col min="14082" max="14082" width="11.6640625" style="2" customWidth="1"/>
    <col min="14083" max="14083" width="12.33203125" style="2" customWidth="1"/>
    <col min="14084" max="14084" width="11.44140625" style="2" bestFit="1" customWidth="1"/>
    <col min="14085" max="14334" width="11.44140625" style="2"/>
    <col min="14335" max="14335" width="0" style="2" hidden="1" customWidth="1"/>
    <col min="14336" max="14336" width="51.33203125" style="2" bestFit="1" customWidth="1"/>
    <col min="14337" max="14337" width="9.6640625" style="2" customWidth="1"/>
    <col min="14338" max="14338" width="11.6640625" style="2" customWidth="1"/>
    <col min="14339" max="14339" width="12.33203125" style="2" customWidth="1"/>
    <col min="14340" max="14340" width="11.44140625" style="2" bestFit="1" customWidth="1"/>
    <col min="14341" max="14590" width="11.44140625" style="2"/>
    <col min="14591" max="14591" width="0" style="2" hidden="1" customWidth="1"/>
    <col min="14592" max="14592" width="51.33203125" style="2" bestFit="1" customWidth="1"/>
    <col min="14593" max="14593" width="9.6640625" style="2" customWidth="1"/>
    <col min="14594" max="14594" width="11.6640625" style="2" customWidth="1"/>
    <col min="14595" max="14595" width="12.33203125" style="2" customWidth="1"/>
    <col min="14596" max="14596" width="11.44140625" style="2" bestFit="1" customWidth="1"/>
    <col min="14597" max="14846" width="11.44140625" style="2"/>
    <col min="14847" max="14847" width="0" style="2" hidden="1" customWidth="1"/>
    <col min="14848" max="14848" width="51.33203125" style="2" bestFit="1" customWidth="1"/>
    <col min="14849" max="14849" width="9.6640625" style="2" customWidth="1"/>
    <col min="14850" max="14850" width="11.6640625" style="2" customWidth="1"/>
    <col min="14851" max="14851" width="12.33203125" style="2" customWidth="1"/>
    <col min="14852" max="14852" width="11.44140625" style="2" bestFit="1" customWidth="1"/>
    <col min="14853" max="15102" width="11.44140625" style="2"/>
    <col min="15103" max="15103" width="0" style="2" hidden="1" customWidth="1"/>
    <col min="15104" max="15104" width="51.33203125" style="2" bestFit="1" customWidth="1"/>
    <col min="15105" max="15105" width="9.6640625" style="2" customWidth="1"/>
    <col min="15106" max="15106" width="11.6640625" style="2" customWidth="1"/>
    <col min="15107" max="15107" width="12.33203125" style="2" customWidth="1"/>
    <col min="15108" max="15108" width="11.44140625" style="2" bestFit="1" customWidth="1"/>
    <col min="15109" max="15358" width="11.44140625" style="2"/>
    <col min="15359" max="15359" width="0" style="2" hidden="1" customWidth="1"/>
    <col min="15360" max="15360" width="51.33203125" style="2" bestFit="1" customWidth="1"/>
    <col min="15361" max="15361" width="9.6640625" style="2" customWidth="1"/>
    <col min="15362" max="15362" width="11.6640625" style="2" customWidth="1"/>
    <col min="15363" max="15363" width="12.33203125" style="2" customWidth="1"/>
    <col min="15364" max="15364" width="11.44140625" style="2" bestFit="1" customWidth="1"/>
    <col min="15365" max="15614" width="11.44140625" style="2"/>
    <col min="15615" max="15615" width="0" style="2" hidden="1" customWidth="1"/>
    <col min="15616" max="15616" width="51.33203125" style="2" bestFit="1" customWidth="1"/>
    <col min="15617" max="15617" width="9.6640625" style="2" customWidth="1"/>
    <col min="15618" max="15618" width="11.6640625" style="2" customWidth="1"/>
    <col min="15619" max="15619" width="12.33203125" style="2" customWidth="1"/>
    <col min="15620" max="15620" width="11.44140625" style="2" bestFit="1" customWidth="1"/>
    <col min="15621" max="15870" width="11.44140625" style="2"/>
    <col min="15871" max="15871" width="0" style="2" hidden="1" customWidth="1"/>
    <col min="15872" max="15872" width="51.33203125" style="2" bestFit="1" customWidth="1"/>
    <col min="15873" max="15873" width="9.6640625" style="2" customWidth="1"/>
    <col min="15874" max="15874" width="11.6640625" style="2" customWidth="1"/>
    <col min="15875" max="15875" width="12.33203125" style="2" customWidth="1"/>
    <col min="15876" max="15876" width="11.44140625" style="2" bestFit="1" customWidth="1"/>
    <col min="15877" max="16126" width="11.44140625" style="2"/>
    <col min="16127" max="16127" width="0" style="2" hidden="1" customWidth="1"/>
    <col min="16128" max="16128" width="51.33203125" style="2" bestFit="1" customWidth="1"/>
    <col min="16129" max="16129" width="9.6640625" style="2" customWidth="1"/>
    <col min="16130" max="16130" width="11.6640625" style="2" customWidth="1"/>
    <col min="16131" max="16131" width="12.33203125" style="2" customWidth="1"/>
    <col min="16132" max="16132" width="11.44140625" style="2" bestFit="1" customWidth="1"/>
    <col min="16133" max="16384" width="11.44140625" style="2"/>
  </cols>
  <sheetData>
    <row r="1" spans="1:5" s="6" customFormat="1" ht="13.5" customHeight="1" x14ac:dyDescent="0.3">
      <c r="A1" s="4"/>
      <c r="B1" s="64" t="s">
        <v>117</v>
      </c>
      <c r="C1" s="65"/>
      <c r="D1" s="57"/>
      <c r="E1" s="5"/>
    </row>
    <row r="2" spans="1:5" s="6" customFormat="1" ht="12.75" customHeight="1" x14ac:dyDescent="0.3">
      <c r="A2" s="4"/>
      <c r="C2" s="57"/>
      <c r="D2" s="57"/>
      <c r="E2" s="5"/>
    </row>
    <row r="3" spans="1:5" s="6" customFormat="1" ht="13.5" customHeight="1" x14ac:dyDescent="0.3">
      <c r="A3" s="4"/>
      <c r="B3" s="63" t="s">
        <v>121</v>
      </c>
      <c r="C3" s="63"/>
      <c r="D3" s="63"/>
      <c r="E3" s="5"/>
    </row>
    <row r="4" spans="1:5" ht="11.1" customHeight="1" x14ac:dyDescent="0.3">
      <c r="B4" s="7"/>
      <c r="C4" s="58"/>
      <c r="D4" s="3"/>
      <c r="E4" s="3"/>
    </row>
    <row r="5" spans="1:5" ht="33.6" customHeight="1" x14ac:dyDescent="0.3">
      <c r="B5" s="8" t="s">
        <v>118</v>
      </c>
      <c r="C5" s="59" t="s">
        <v>119</v>
      </c>
      <c r="D5" s="59" t="s">
        <v>120</v>
      </c>
    </row>
    <row r="6" spans="1:5" ht="11.1" customHeight="1" x14ac:dyDescent="0.3">
      <c r="A6" s="9"/>
      <c r="B6" s="10" t="s">
        <v>0</v>
      </c>
      <c r="C6" s="11"/>
      <c r="D6" s="11"/>
    </row>
    <row r="7" spans="1:5" ht="8.6999999999999993" customHeight="1" x14ac:dyDescent="0.3">
      <c r="A7" s="9"/>
      <c r="B7" s="12" t="s">
        <v>1</v>
      </c>
      <c r="C7" s="13">
        <f>C8+C13+C17+C20+C21+C22+C23</f>
        <v>564297473.46000004</v>
      </c>
      <c r="D7" s="13">
        <f>D8+D13+D17+D20+D21+D22+D23</f>
        <v>550962479.49000013</v>
      </c>
    </row>
    <row r="8" spans="1:5" ht="8.6999999999999993" customHeight="1" x14ac:dyDescent="0.3">
      <c r="A8" s="9"/>
      <c r="B8" s="14" t="s">
        <v>2</v>
      </c>
      <c r="C8" s="15">
        <f>SUM(C9:C12)</f>
        <v>32214001.210000001</v>
      </c>
      <c r="D8" s="15">
        <f>SUM(D9:D12)</f>
        <v>32004837.700000003</v>
      </c>
    </row>
    <row r="9" spans="1:5" ht="8.6999999999999993" customHeight="1" x14ac:dyDescent="0.3">
      <c r="A9" s="9" t="s">
        <v>3</v>
      </c>
      <c r="B9" s="16" t="s">
        <v>4</v>
      </c>
      <c r="C9" s="17">
        <v>0</v>
      </c>
      <c r="D9" s="17">
        <v>0</v>
      </c>
    </row>
    <row r="10" spans="1:5" ht="8.6999999999999993" customHeight="1" x14ac:dyDescent="0.3">
      <c r="A10" s="9" t="s">
        <v>5</v>
      </c>
      <c r="B10" s="16" t="s">
        <v>6</v>
      </c>
      <c r="C10" s="17">
        <v>1714709.36</v>
      </c>
      <c r="D10" s="17">
        <v>1041044.92</v>
      </c>
    </row>
    <row r="11" spans="1:5" ht="8.6999999999999993" customHeight="1" x14ac:dyDescent="0.3">
      <c r="A11" s="9">
        <v>209</v>
      </c>
      <c r="B11" s="16" t="s">
        <v>7</v>
      </c>
      <c r="C11" s="17">
        <v>0</v>
      </c>
      <c r="D11" s="17">
        <v>0</v>
      </c>
    </row>
    <row r="12" spans="1:5" ht="8.6999999999999993" customHeight="1" x14ac:dyDescent="0.3">
      <c r="A12" s="9" t="s">
        <v>8</v>
      </c>
      <c r="B12" s="16" t="s">
        <v>9</v>
      </c>
      <c r="C12" s="17">
        <f>32214001.21-C10</f>
        <v>30499291.850000001</v>
      </c>
      <c r="D12" s="17">
        <v>30963792.780000001</v>
      </c>
    </row>
    <row r="13" spans="1:5" ht="8.6999999999999993" customHeight="1" x14ac:dyDescent="0.3">
      <c r="A13" s="9"/>
      <c r="B13" s="18" t="s">
        <v>10</v>
      </c>
      <c r="C13" s="19">
        <f>SUM(C14:C16)</f>
        <v>532021633.25</v>
      </c>
      <c r="D13" s="19">
        <f>SUM(D14:D16)</f>
        <v>518892595.97000003</v>
      </c>
    </row>
    <row r="14" spans="1:5" s="21" customFormat="1" ht="8.6999999999999993" customHeight="1" x14ac:dyDescent="0.3">
      <c r="A14" s="20" t="s">
        <v>11</v>
      </c>
      <c r="B14" s="16" t="s">
        <v>12</v>
      </c>
      <c r="C14" s="17">
        <f>+D14</f>
        <v>202393581.68000001</v>
      </c>
      <c r="D14" s="17">
        <v>202393581.68000001</v>
      </c>
    </row>
    <row r="15" spans="1:5" s="21" customFormat="1" ht="8.6999999999999993" customHeight="1" x14ac:dyDescent="0.3">
      <c r="A15" s="20">
        <v>239</v>
      </c>
      <c r="B15" s="16" t="s">
        <v>7</v>
      </c>
      <c r="C15" s="17">
        <v>0</v>
      </c>
      <c r="D15" s="17">
        <v>0</v>
      </c>
    </row>
    <row r="16" spans="1:5" s="21" customFormat="1" ht="8.6999999999999993" customHeight="1" x14ac:dyDescent="0.3">
      <c r="A16" s="20" t="s">
        <v>13</v>
      </c>
      <c r="B16" s="22" t="s">
        <v>14</v>
      </c>
      <c r="C16" s="17">
        <f>532021633.25-C14</f>
        <v>329628051.56999999</v>
      </c>
      <c r="D16" s="17">
        <v>316499014.29000002</v>
      </c>
    </row>
    <row r="17" spans="1:4" s="21" customFormat="1" ht="8.6999999999999993" customHeight="1" x14ac:dyDescent="0.3">
      <c r="A17" s="23"/>
      <c r="B17" s="24" t="s">
        <v>15</v>
      </c>
      <c r="C17" s="19">
        <f>SUM(C18:C19)</f>
        <v>0</v>
      </c>
      <c r="D17" s="19">
        <f>SUM(D18:D19)</f>
        <v>0</v>
      </c>
    </row>
    <row r="18" spans="1:4" s="21" customFormat="1" ht="8.6999999999999993" customHeight="1" x14ac:dyDescent="0.3">
      <c r="A18" s="20" t="s">
        <v>16</v>
      </c>
      <c r="B18" s="16" t="s">
        <v>17</v>
      </c>
      <c r="C18" s="17">
        <v>0</v>
      </c>
      <c r="D18" s="17">
        <v>0</v>
      </c>
    </row>
    <row r="19" spans="1:4" s="21" customFormat="1" ht="8.6999999999999993" customHeight="1" x14ac:dyDescent="0.3">
      <c r="A19" s="20" t="s">
        <v>18</v>
      </c>
      <c r="B19" s="16" t="s">
        <v>19</v>
      </c>
      <c r="C19" s="17">
        <v>0</v>
      </c>
      <c r="D19" s="17">
        <v>0</v>
      </c>
    </row>
    <row r="20" spans="1:4" s="21" customFormat="1" ht="8.6999999999999993" customHeight="1" x14ac:dyDescent="0.3">
      <c r="A20" s="20" t="s">
        <v>20</v>
      </c>
      <c r="B20" s="24" t="s">
        <v>21</v>
      </c>
      <c r="C20" s="25">
        <v>0</v>
      </c>
      <c r="D20" s="25">
        <v>0</v>
      </c>
    </row>
    <row r="21" spans="1:4" s="21" customFormat="1" ht="8.6999999999999993" customHeight="1" x14ac:dyDescent="0.3">
      <c r="A21" s="20" t="s">
        <v>22</v>
      </c>
      <c r="B21" s="18" t="s">
        <v>23</v>
      </c>
      <c r="C21" s="25">
        <v>61839</v>
      </c>
      <c r="D21" s="25">
        <v>61838.82</v>
      </c>
    </row>
    <row r="22" spans="1:4" ht="8.6999999999999993" customHeight="1" x14ac:dyDescent="0.3">
      <c r="A22" s="20">
        <v>474</v>
      </c>
      <c r="B22" s="18" t="s">
        <v>24</v>
      </c>
      <c r="C22" s="26">
        <v>0</v>
      </c>
      <c r="D22" s="26">
        <v>3207</v>
      </c>
    </row>
    <row r="23" spans="1:4" ht="8.6999999999999993" customHeight="1" x14ac:dyDescent="0.3">
      <c r="A23" s="9"/>
      <c r="B23" s="27" t="s">
        <v>25</v>
      </c>
      <c r="C23" s="28">
        <v>0</v>
      </c>
      <c r="D23" s="28">
        <v>0</v>
      </c>
    </row>
    <row r="24" spans="1:4" ht="8.6999999999999993" customHeight="1" x14ac:dyDescent="0.3">
      <c r="A24" s="9"/>
      <c r="B24" s="12" t="s">
        <v>26</v>
      </c>
      <c r="C24" s="29">
        <f>C25+C31+C34+C38+C39+C40+C41</f>
        <v>53566428.990000002</v>
      </c>
      <c r="D24" s="29">
        <f>D25+D31+D34+D38+D39+D40+D41</f>
        <v>57059592.339999996</v>
      </c>
    </row>
    <row r="25" spans="1:4" ht="8.6999999999999993" customHeight="1" x14ac:dyDescent="0.3">
      <c r="A25" s="9"/>
      <c r="B25" s="14" t="s">
        <v>27</v>
      </c>
      <c r="C25" s="30">
        <f>C26+C29+C30</f>
        <v>0</v>
      </c>
      <c r="D25" s="30">
        <f>D26+D29+D30</f>
        <v>0</v>
      </c>
    </row>
    <row r="26" spans="1:4" s="33" customFormat="1" ht="8.6999999999999993" customHeight="1" x14ac:dyDescent="0.3">
      <c r="A26" s="20"/>
      <c r="B26" s="31" t="s">
        <v>28</v>
      </c>
      <c r="C26" s="32">
        <f>SUM(C27:C28)</f>
        <v>0</v>
      </c>
      <c r="D26" s="32">
        <f>SUM(D27:D28)</f>
        <v>0</v>
      </c>
    </row>
    <row r="27" spans="1:4" s="33" customFormat="1" ht="8.6999999999999993" customHeight="1" x14ac:dyDescent="0.3">
      <c r="A27" s="20" t="s">
        <v>29</v>
      </c>
      <c r="B27" s="34" t="s">
        <v>12</v>
      </c>
      <c r="C27" s="35">
        <v>0</v>
      </c>
      <c r="D27" s="35">
        <v>0</v>
      </c>
    </row>
    <row r="28" spans="1:4" s="33" customFormat="1" ht="8.6999999999999993" customHeight="1" x14ac:dyDescent="0.3">
      <c r="A28" s="20"/>
      <c r="B28" s="34" t="s">
        <v>30</v>
      </c>
      <c r="C28" s="35">
        <v>0</v>
      </c>
      <c r="D28" s="35">
        <v>0</v>
      </c>
    </row>
    <row r="29" spans="1:4" s="33" customFormat="1" ht="8.6999999999999993" customHeight="1" x14ac:dyDescent="0.3">
      <c r="A29" s="20" t="s">
        <v>31</v>
      </c>
      <c r="B29" s="31" t="s">
        <v>32</v>
      </c>
      <c r="C29" s="26">
        <v>0</v>
      </c>
      <c r="D29" s="26">
        <v>0</v>
      </c>
    </row>
    <row r="30" spans="1:4" s="33" customFormat="1" ht="8.6999999999999993" customHeight="1" x14ac:dyDescent="0.3">
      <c r="A30" s="20" t="s">
        <v>33</v>
      </c>
      <c r="B30" s="36" t="s">
        <v>34</v>
      </c>
      <c r="C30" s="37">
        <v>0</v>
      </c>
      <c r="D30" s="37">
        <v>0</v>
      </c>
    </row>
    <row r="31" spans="1:4" ht="8.6999999999999993" customHeight="1" x14ac:dyDescent="0.3">
      <c r="A31" s="9"/>
      <c r="B31" s="18" t="s">
        <v>35</v>
      </c>
      <c r="C31" s="19">
        <f>SUM(C32:C33)</f>
        <v>100000</v>
      </c>
      <c r="D31" s="19">
        <f>SUM(D32:D33)</f>
        <v>57784.44</v>
      </c>
    </row>
    <row r="32" spans="1:4" ht="8.6999999999999993" customHeight="1" x14ac:dyDescent="0.3">
      <c r="A32" s="9" t="s">
        <v>36</v>
      </c>
      <c r="B32" s="16" t="s">
        <v>37</v>
      </c>
      <c r="C32" s="17">
        <v>100000</v>
      </c>
      <c r="D32" s="17">
        <v>57784.44</v>
      </c>
    </row>
    <row r="33" spans="1:4" ht="8.6999999999999993" customHeight="1" x14ac:dyDescent="0.3">
      <c r="A33" s="9">
        <v>407</v>
      </c>
      <c r="B33" s="16" t="s">
        <v>7</v>
      </c>
      <c r="C33" s="17">
        <v>0</v>
      </c>
      <c r="D33" s="17">
        <v>0</v>
      </c>
    </row>
    <row r="34" spans="1:4" ht="8.6999999999999993" customHeight="1" x14ac:dyDescent="0.3">
      <c r="A34" s="9"/>
      <c r="B34" s="18" t="s">
        <v>38</v>
      </c>
      <c r="C34" s="19">
        <f>SUM(C35:C37)</f>
        <v>43284625.030000001</v>
      </c>
      <c r="D34" s="19">
        <f>SUM(D35:D37)</f>
        <v>43158258.950000003</v>
      </c>
    </row>
    <row r="35" spans="1:4" ht="8.6999999999999993" customHeight="1" x14ac:dyDescent="0.3">
      <c r="A35" s="9" t="s">
        <v>39</v>
      </c>
      <c r="B35" s="16" t="s">
        <v>40</v>
      </c>
      <c r="C35" s="17">
        <v>37137739.120000005</v>
      </c>
      <c r="D35" s="17">
        <v>33370663.039999999</v>
      </c>
    </row>
    <row r="36" spans="1:4" ht="8.6999999999999993" customHeight="1" x14ac:dyDescent="0.3">
      <c r="A36" s="9">
        <v>5580</v>
      </c>
      <c r="B36" s="16" t="s">
        <v>41</v>
      </c>
      <c r="C36" s="17">
        <v>0</v>
      </c>
      <c r="D36" s="17">
        <v>0</v>
      </c>
    </row>
    <row r="37" spans="1:4" ht="8.6999999999999993" customHeight="1" x14ac:dyDescent="0.3">
      <c r="A37" s="9" t="s">
        <v>42</v>
      </c>
      <c r="B37" s="16" t="s">
        <v>43</v>
      </c>
      <c r="C37" s="17">
        <f>4985722+1161163.91</f>
        <v>6146885.9100000001</v>
      </c>
      <c r="D37" s="17">
        <v>9787595.9100000001</v>
      </c>
    </row>
    <row r="38" spans="1:4" ht="8.6999999999999993" customHeight="1" x14ac:dyDescent="0.3">
      <c r="A38" s="20" t="s">
        <v>44</v>
      </c>
      <c r="B38" s="38" t="s">
        <v>45</v>
      </c>
      <c r="C38" s="39">
        <v>0</v>
      </c>
      <c r="D38" s="39">
        <v>0</v>
      </c>
    </row>
    <row r="39" spans="1:4" ht="8.6999999999999993" customHeight="1" x14ac:dyDescent="0.3">
      <c r="A39" s="20" t="s">
        <v>46</v>
      </c>
      <c r="B39" s="38" t="s">
        <v>47</v>
      </c>
      <c r="C39" s="39">
        <v>0</v>
      </c>
      <c r="D39" s="39">
        <v>9472.9</v>
      </c>
    </row>
    <row r="40" spans="1:4" ht="8.6999999999999993" customHeight="1" x14ac:dyDescent="0.3">
      <c r="A40" s="9" t="s">
        <v>48</v>
      </c>
      <c r="B40" s="18" t="s">
        <v>49</v>
      </c>
      <c r="C40" s="39">
        <v>0</v>
      </c>
      <c r="D40" s="39">
        <v>2176183.84</v>
      </c>
    </row>
    <row r="41" spans="1:4" ht="8.6999999999999993" customHeight="1" x14ac:dyDescent="0.3">
      <c r="A41" s="9">
        <v>57</v>
      </c>
      <c r="B41" s="27" t="s">
        <v>50</v>
      </c>
      <c r="C41" s="40">
        <v>10181803.960000001</v>
      </c>
      <c r="D41" s="40">
        <v>11657892.210000001</v>
      </c>
    </row>
    <row r="42" spans="1:4" s="44" customFormat="1" ht="11.1" customHeight="1" x14ac:dyDescent="0.3">
      <c r="A42" s="41"/>
      <c r="B42" s="42" t="s">
        <v>51</v>
      </c>
      <c r="C42" s="43">
        <f>C7+C24</f>
        <v>617863902.45000005</v>
      </c>
      <c r="D42" s="43">
        <f>D7+D24</f>
        <v>608022071.83000016</v>
      </c>
    </row>
    <row r="43" spans="1:4" ht="11.1" customHeight="1" x14ac:dyDescent="0.3">
      <c r="A43" s="45"/>
      <c r="B43" s="10" t="s">
        <v>52</v>
      </c>
      <c r="C43" s="60"/>
      <c r="D43" s="11"/>
    </row>
    <row r="44" spans="1:4" ht="8.6999999999999993" customHeight="1" x14ac:dyDescent="0.3">
      <c r="A44" s="9"/>
      <c r="B44" s="12" t="s">
        <v>53</v>
      </c>
      <c r="C44" s="29">
        <f>C45+C55+C56</f>
        <v>522515157.64999998</v>
      </c>
      <c r="D44" s="29">
        <f>D45+D55+D56</f>
        <v>523414543.72000003</v>
      </c>
    </row>
    <row r="45" spans="1:4" ht="8.6999999999999993" customHeight="1" x14ac:dyDescent="0.3">
      <c r="A45" s="9"/>
      <c r="B45" s="14" t="s">
        <v>54</v>
      </c>
      <c r="C45" s="46">
        <f>C46+C47+C48+C49+C50+C51+C52+C53+C54</f>
        <v>20695569.759999998</v>
      </c>
      <c r="D45" s="46">
        <f>D46+D47+D48+D49+D50+D51+D52+D53+D54</f>
        <v>24075124.419999998</v>
      </c>
    </row>
    <row r="46" spans="1:4" ht="8.6999999999999993" customHeight="1" x14ac:dyDescent="0.3">
      <c r="A46" s="9" t="s">
        <v>55</v>
      </c>
      <c r="B46" s="31" t="s">
        <v>56</v>
      </c>
      <c r="C46" s="25">
        <v>1000000</v>
      </c>
      <c r="D46" s="25">
        <v>1000000</v>
      </c>
    </row>
    <row r="47" spans="1:4" ht="8.6999999999999993" customHeight="1" x14ac:dyDescent="0.3">
      <c r="A47" s="9">
        <v>110</v>
      </c>
      <c r="B47" s="47" t="s">
        <v>57</v>
      </c>
      <c r="C47" s="25">
        <v>0</v>
      </c>
      <c r="D47" s="25">
        <v>0</v>
      </c>
    </row>
    <row r="48" spans="1:4" ht="8.6999999999999993" customHeight="1" x14ac:dyDescent="0.3">
      <c r="A48" s="9" t="s">
        <v>58</v>
      </c>
      <c r="B48" s="31" t="s">
        <v>59</v>
      </c>
      <c r="C48" s="25">
        <v>19630068.399999999</v>
      </c>
      <c r="D48" s="25">
        <v>19630068.399999999</v>
      </c>
    </row>
    <row r="49" spans="1:4" ht="8.6999999999999993" customHeight="1" x14ac:dyDescent="0.3">
      <c r="A49" s="9" t="s">
        <v>60</v>
      </c>
      <c r="B49" s="47" t="s">
        <v>61</v>
      </c>
      <c r="C49" s="25">
        <v>0</v>
      </c>
      <c r="D49" s="25">
        <v>0</v>
      </c>
    </row>
    <row r="50" spans="1:4" ht="8.6999999999999993" customHeight="1" x14ac:dyDescent="0.3">
      <c r="A50" s="9" t="s">
        <v>62</v>
      </c>
      <c r="B50" s="47" t="s">
        <v>63</v>
      </c>
      <c r="C50" s="25">
        <v>0</v>
      </c>
      <c r="D50" s="25">
        <v>0</v>
      </c>
    </row>
    <row r="51" spans="1:4" ht="8.6999999999999993" customHeight="1" x14ac:dyDescent="0.3">
      <c r="A51" s="9">
        <v>118</v>
      </c>
      <c r="B51" s="47" t="s">
        <v>64</v>
      </c>
      <c r="C51" s="25">
        <v>0</v>
      </c>
      <c r="D51" s="25">
        <v>0</v>
      </c>
    </row>
    <row r="52" spans="1:4" ht="8.6999999999999993" customHeight="1" x14ac:dyDescent="0.3">
      <c r="A52" s="9">
        <v>129</v>
      </c>
      <c r="B52" s="31" t="s">
        <v>65</v>
      </c>
      <c r="C52" s="25">
        <v>65501.36</v>
      </c>
      <c r="D52" s="25">
        <v>3445056.02</v>
      </c>
    </row>
    <row r="53" spans="1:4" ht="8.6999999999999993" customHeight="1" x14ac:dyDescent="0.3">
      <c r="A53" s="48" t="s">
        <v>66</v>
      </c>
      <c r="B53" s="47" t="s">
        <v>67</v>
      </c>
      <c r="C53" s="25">
        <v>0</v>
      </c>
      <c r="D53" s="25">
        <v>0</v>
      </c>
    </row>
    <row r="54" spans="1:4" ht="8.6999999999999993" customHeight="1" x14ac:dyDescent="0.3">
      <c r="A54" s="9">
        <v>111</v>
      </c>
      <c r="B54" s="47" t="s">
        <v>68</v>
      </c>
      <c r="C54" s="25">
        <v>0</v>
      </c>
      <c r="D54" s="25">
        <v>0</v>
      </c>
    </row>
    <row r="55" spans="1:4" ht="8.6999999999999993" customHeight="1" x14ac:dyDescent="0.3">
      <c r="A55" s="9" t="s">
        <v>69</v>
      </c>
      <c r="B55" s="24" t="s">
        <v>70</v>
      </c>
      <c r="C55" s="25">
        <v>0</v>
      </c>
      <c r="D55" s="25">
        <v>0</v>
      </c>
    </row>
    <row r="56" spans="1:4" ht="8.6999999999999993" customHeight="1" x14ac:dyDescent="0.3">
      <c r="A56" s="9" t="s">
        <v>71</v>
      </c>
      <c r="B56" s="27" t="s">
        <v>72</v>
      </c>
      <c r="C56" s="25">
        <v>501819587.88999999</v>
      </c>
      <c r="D56" s="25">
        <v>499339419.30000001</v>
      </c>
    </row>
    <row r="57" spans="1:4" ht="8.6999999999999993" customHeight="1" x14ac:dyDescent="0.3">
      <c r="A57" s="9"/>
      <c r="B57" s="12" t="s">
        <v>73</v>
      </c>
      <c r="C57" s="29">
        <f>C58+C62+C67+C68+C69+C70+C71</f>
        <v>61063184.409999996</v>
      </c>
      <c r="D57" s="29">
        <f>D58+D62+D67+D68+D69+D70+D71</f>
        <v>53642625.509999998</v>
      </c>
    </row>
    <row r="58" spans="1:4" ht="8.6999999999999993" customHeight="1" x14ac:dyDescent="0.3">
      <c r="A58" s="9"/>
      <c r="B58" s="49" t="s">
        <v>74</v>
      </c>
      <c r="C58" s="30">
        <f>SUM(C59:C61)</f>
        <v>0</v>
      </c>
      <c r="D58" s="30">
        <f>SUM(D59:D61)</f>
        <v>0</v>
      </c>
    </row>
    <row r="59" spans="1:4" ht="8.6999999999999993" customHeight="1" x14ac:dyDescent="0.3">
      <c r="A59" s="9">
        <v>140</v>
      </c>
      <c r="B59" s="16" t="s">
        <v>75</v>
      </c>
      <c r="C59" s="35">
        <v>0</v>
      </c>
      <c r="D59" s="35">
        <v>0</v>
      </c>
    </row>
    <row r="60" spans="1:4" ht="8.6999999999999993" customHeight="1" x14ac:dyDescent="0.3">
      <c r="A60" s="9">
        <v>143</v>
      </c>
      <c r="B60" s="16" t="s">
        <v>76</v>
      </c>
      <c r="C60" s="35">
        <v>0</v>
      </c>
      <c r="D60" s="35">
        <v>0</v>
      </c>
    </row>
    <row r="61" spans="1:4" ht="8.6999999999999993" customHeight="1" x14ac:dyDescent="0.3">
      <c r="A61" s="9" t="s">
        <v>77</v>
      </c>
      <c r="B61" s="16" t="s">
        <v>78</v>
      </c>
      <c r="C61" s="35">
        <v>0</v>
      </c>
      <c r="D61" s="35">
        <v>0</v>
      </c>
    </row>
    <row r="62" spans="1:4" ht="8.6999999999999993" customHeight="1" x14ac:dyDescent="0.3">
      <c r="A62" s="9"/>
      <c r="B62" s="18" t="s">
        <v>79</v>
      </c>
      <c r="C62" s="32">
        <f>SUM(C63:C66)</f>
        <v>239109</v>
      </c>
      <c r="D62" s="32">
        <f>SUM(D63:D66)</f>
        <v>244216.21</v>
      </c>
    </row>
    <row r="63" spans="1:4" ht="8.6999999999999993" customHeight="1" x14ac:dyDescent="0.3">
      <c r="A63" s="9" t="s">
        <v>80</v>
      </c>
      <c r="B63" s="16" t="s">
        <v>81</v>
      </c>
      <c r="C63" s="35">
        <v>0</v>
      </c>
      <c r="D63" s="35">
        <v>0</v>
      </c>
    </row>
    <row r="64" spans="1:4" ht="8.6999999999999993" customHeight="1" x14ac:dyDescent="0.3">
      <c r="A64" s="9" t="s">
        <v>82</v>
      </c>
      <c r="B64" s="16" t="s">
        <v>83</v>
      </c>
      <c r="C64" s="35">
        <v>0</v>
      </c>
      <c r="D64" s="35">
        <v>0</v>
      </c>
    </row>
    <row r="65" spans="1:4" ht="8.6999999999999993" customHeight="1" x14ac:dyDescent="0.3">
      <c r="A65" s="9" t="s">
        <v>84</v>
      </c>
      <c r="B65" s="16" t="s">
        <v>85</v>
      </c>
      <c r="C65" s="35">
        <v>0</v>
      </c>
      <c r="D65" s="35">
        <v>0</v>
      </c>
    </row>
    <row r="66" spans="1:4" ht="8.6999999999999993" customHeight="1" x14ac:dyDescent="0.3">
      <c r="A66" s="9" t="s">
        <v>86</v>
      </c>
      <c r="B66" s="16" t="s">
        <v>87</v>
      </c>
      <c r="C66" s="35">
        <v>239109</v>
      </c>
      <c r="D66" s="35">
        <f>[1]BAL_MINHAC!C57</f>
        <v>244216.21</v>
      </c>
    </row>
    <row r="67" spans="1:4" ht="8.6999999999999993" customHeight="1" x14ac:dyDescent="0.3">
      <c r="A67" s="9" t="s">
        <v>88</v>
      </c>
      <c r="B67" s="24" t="s">
        <v>89</v>
      </c>
      <c r="C67" s="25">
        <v>0</v>
      </c>
      <c r="D67" s="25">
        <v>0</v>
      </c>
    </row>
    <row r="68" spans="1:4" ht="8.6999999999999993" customHeight="1" x14ac:dyDescent="0.3">
      <c r="A68" s="9">
        <v>479</v>
      </c>
      <c r="B68" s="18" t="s">
        <v>90</v>
      </c>
      <c r="C68" s="25">
        <v>60824075.409999996</v>
      </c>
      <c r="D68" s="25">
        <v>53398409.299999997</v>
      </c>
    </row>
    <row r="69" spans="1:4" ht="8.6999999999999993" customHeight="1" x14ac:dyDescent="0.3">
      <c r="A69" s="9">
        <v>181</v>
      </c>
      <c r="B69" s="24" t="s">
        <v>91</v>
      </c>
      <c r="C69" s="25">
        <v>0</v>
      </c>
      <c r="D69" s="25">
        <v>0</v>
      </c>
    </row>
    <row r="70" spans="1:4" ht="8.6999999999999993" customHeight="1" x14ac:dyDescent="0.3">
      <c r="A70" s="9"/>
      <c r="B70" s="24" t="s">
        <v>92</v>
      </c>
      <c r="C70" s="25">
        <v>0</v>
      </c>
      <c r="D70" s="25">
        <v>0</v>
      </c>
    </row>
    <row r="71" spans="1:4" ht="8.6999999999999993" customHeight="1" x14ac:dyDescent="0.3">
      <c r="A71" s="9"/>
      <c r="B71" s="50" t="s">
        <v>93</v>
      </c>
      <c r="C71" s="51">
        <v>0</v>
      </c>
      <c r="D71" s="51">
        <v>0</v>
      </c>
    </row>
    <row r="72" spans="1:4" ht="8.6999999999999993" customHeight="1" x14ac:dyDescent="0.3">
      <c r="A72" s="9"/>
      <c r="B72" s="12" t="s">
        <v>94</v>
      </c>
      <c r="C72" s="29">
        <f>C73+C74+C78+C83+C84+C87+C88</f>
        <v>34285560.390000001</v>
      </c>
      <c r="D72" s="29">
        <f>D73+D74+D78+D83+D84+D87+D88</f>
        <v>30964902.600000001</v>
      </c>
    </row>
    <row r="73" spans="1:4" ht="8.6999999999999993" customHeight="1" x14ac:dyDescent="0.3">
      <c r="A73" s="9" t="s">
        <v>95</v>
      </c>
      <c r="B73" s="49" t="s">
        <v>96</v>
      </c>
      <c r="C73" s="52">
        <v>0</v>
      </c>
      <c r="D73" s="52">
        <v>0</v>
      </c>
    </row>
    <row r="74" spans="1:4" ht="8.6999999999999993" customHeight="1" x14ac:dyDescent="0.3">
      <c r="A74" s="9"/>
      <c r="B74" s="24" t="s">
        <v>97</v>
      </c>
      <c r="C74" s="32">
        <f>SUM(C75:C77)</f>
        <v>3686279.48</v>
      </c>
      <c r="D74" s="32">
        <f>SUM(D75:D77)</f>
        <v>3551624.6799999997</v>
      </c>
    </row>
    <row r="75" spans="1:4" s="33" customFormat="1" ht="8.6999999999999993" customHeight="1" x14ac:dyDescent="0.3">
      <c r="A75" s="20">
        <v>5290</v>
      </c>
      <c r="B75" s="16" t="s">
        <v>75</v>
      </c>
      <c r="C75" s="35">
        <v>2015801</v>
      </c>
      <c r="D75" s="35">
        <v>2035446.39</v>
      </c>
    </row>
    <row r="76" spans="1:4" s="33" customFormat="1" ht="8.6999999999999993" customHeight="1" x14ac:dyDescent="0.3">
      <c r="A76" s="20">
        <v>5293</v>
      </c>
      <c r="B76" s="16" t="s">
        <v>98</v>
      </c>
      <c r="C76" s="35">
        <v>0</v>
      </c>
      <c r="D76" s="35">
        <v>0</v>
      </c>
    </row>
    <row r="77" spans="1:4" s="33" customFormat="1" ht="8.6999999999999993" customHeight="1" x14ac:dyDescent="0.3">
      <c r="A77" s="20" t="s">
        <v>99</v>
      </c>
      <c r="B77" s="16" t="s">
        <v>78</v>
      </c>
      <c r="C77" s="35">
        <f>3686279.48-C75</f>
        <v>1670478.48</v>
      </c>
      <c r="D77" s="35">
        <v>1516178.29</v>
      </c>
    </row>
    <row r="78" spans="1:4" ht="8.6999999999999993" customHeight="1" x14ac:dyDescent="0.3">
      <c r="A78" s="9"/>
      <c r="B78" s="18" t="s">
        <v>100</v>
      </c>
      <c r="C78" s="32">
        <f>SUM(C79:C82)</f>
        <v>7311168.9100000001</v>
      </c>
      <c r="D78" s="32">
        <f>SUM(D79:D82)</f>
        <v>1663937.33</v>
      </c>
    </row>
    <row r="79" spans="1:4" ht="8.6999999999999993" customHeight="1" x14ac:dyDescent="0.3">
      <c r="A79" s="9" t="s">
        <v>101</v>
      </c>
      <c r="B79" s="16" t="s">
        <v>81</v>
      </c>
      <c r="C79" s="17">
        <v>0</v>
      </c>
      <c r="D79" s="17">
        <v>0</v>
      </c>
    </row>
    <row r="80" spans="1:4" ht="8.6999999999999993" customHeight="1" x14ac:dyDescent="0.3">
      <c r="A80" s="9" t="s">
        <v>102</v>
      </c>
      <c r="B80" s="16" t="s">
        <v>83</v>
      </c>
      <c r="C80" s="17">
        <v>0</v>
      </c>
      <c r="D80" s="17">
        <v>0</v>
      </c>
    </row>
    <row r="81" spans="1:4" ht="8.6999999999999993" customHeight="1" x14ac:dyDescent="0.3">
      <c r="A81" s="9" t="s">
        <v>103</v>
      </c>
      <c r="B81" s="16" t="s">
        <v>85</v>
      </c>
      <c r="C81" s="17">
        <v>0</v>
      </c>
      <c r="D81" s="17">
        <v>0</v>
      </c>
    </row>
    <row r="82" spans="1:4" ht="8.6999999999999993" customHeight="1" x14ac:dyDescent="0.3">
      <c r="A82" s="20" t="s">
        <v>104</v>
      </c>
      <c r="B82" s="22" t="s">
        <v>105</v>
      </c>
      <c r="C82" s="17">
        <v>7311168.9100000001</v>
      </c>
      <c r="D82" s="17">
        <v>1663937.33</v>
      </c>
    </row>
    <row r="83" spans="1:4" ht="8.6999999999999993" customHeight="1" x14ac:dyDescent="0.3">
      <c r="A83" s="20" t="s">
        <v>106</v>
      </c>
      <c r="B83" s="18" t="s">
        <v>107</v>
      </c>
      <c r="C83" s="25">
        <v>0</v>
      </c>
      <c r="D83" s="25">
        <v>0</v>
      </c>
    </row>
    <row r="84" spans="1:4" ht="8.6999999999999993" customHeight="1" x14ac:dyDescent="0.3">
      <c r="A84" s="9"/>
      <c r="B84" s="18" t="s">
        <v>108</v>
      </c>
      <c r="C84" s="32">
        <f>SUM(C85:C86)</f>
        <v>19968676</v>
      </c>
      <c r="D84" s="32">
        <f>SUM(D85:D86)</f>
        <v>21824022.48</v>
      </c>
    </row>
    <row r="85" spans="1:4" ht="8.6999999999999993" customHeight="1" x14ac:dyDescent="0.3">
      <c r="A85" s="9" t="s">
        <v>109</v>
      </c>
      <c r="B85" s="16" t="s">
        <v>110</v>
      </c>
      <c r="C85" s="17">
        <v>14044467</v>
      </c>
      <c r="D85" s="17">
        <v>12528545.880000001</v>
      </c>
    </row>
    <row r="86" spans="1:4" ht="8.6999999999999993" customHeight="1" x14ac:dyDescent="0.3">
      <c r="A86" s="9" t="s">
        <v>111</v>
      </c>
      <c r="B86" s="16" t="s">
        <v>112</v>
      </c>
      <c r="C86" s="17">
        <f>19968676-C85</f>
        <v>5924209</v>
      </c>
      <c r="D86" s="17">
        <v>9295476.5999999996</v>
      </c>
    </row>
    <row r="87" spans="1:4" ht="8.6999999999999993" customHeight="1" x14ac:dyDescent="0.3">
      <c r="A87" s="9" t="s">
        <v>113</v>
      </c>
      <c r="B87" s="18" t="s">
        <v>114</v>
      </c>
      <c r="C87" s="25">
        <v>3319436</v>
      </c>
      <c r="D87" s="25">
        <v>3925318.11</v>
      </c>
    </row>
    <row r="88" spans="1:4" ht="8.6999999999999993" customHeight="1" x14ac:dyDescent="0.3">
      <c r="A88" s="9"/>
      <c r="B88" s="27" t="s">
        <v>115</v>
      </c>
      <c r="C88" s="51">
        <v>0</v>
      </c>
      <c r="D88" s="51">
        <v>0</v>
      </c>
    </row>
    <row r="89" spans="1:4" ht="11.1" customHeight="1" x14ac:dyDescent="0.3">
      <c r="A89" s="41"/>
      <c r="B89" s="42" t="s">
        <v>116</v>
      </c>
      <c r="C89" s="43">
        <f>C44+C57+C72</f>
        <v>617863902.44999993</v>
      </c>
      <c r="D89" s="43">
        <f>D44+D57+D72</f>
        <v>608022071.83000004</v>
      </c>
    </row>
    <row r="90" spans="1:4" s="33" customFormat="1" ht="12.75" customHeight="1" x14ac:dyDescent="0.3">
      <c r="A90" s="53"/>
      <c r="B90" s="54"/>
    </row>
    <row r="91" spans="1:4" x14ac:dyDescent="0.3">
      <c r="B91" s="55"/>
      <c r="C91" s="61"/>
    </row>
    <row r="92" spans="1:4" x14ac:dyDescent="0.3">
      <c r="B92" s="56"/>
      <c r="C92" s="61"/>
    </row>
    <row r="93" spans="1:4" x14ac:dyDescent="0.3">
      <c r="C93" s="61"/>
    </row>
    <row r="94" spans="1:4" x14ac:dyDescent="0.3">
      <c r="C94" s="61"/>
    </row>
    <row r="95" spans="1:4" x14ac:dyDescent="0.3">
      <c r="C95" s="61"/>
    </row>
    <row r="96" spans="1:4" x14ac:dyDescent="0.3">
      <c r="C96" s="61"/>
    </row>
    <row r="97" spans="3:3" x14ac:dyDescent="0.3">
      <c r="C97" s="61"/>
    </row>
    <row r="98" spans="3:3" x14ac:dyDescent="0.3">
      <c r="C98" s="61"/>
    </row>
    <row r="99" spans="3:3" x14ac:dyDescent="0.3">
      <c r="C99" s="61"/>
    </row>
    <row r="100" spans="3:3" x14ac:dyDescent="0.3">
      <c r="C100" s="61"/>
    </row>
    <row r="101" spans="3:3" x14ac:dyDescent="0.3">
      <c r="C101" s="61"/>
    </row>
    <row r="102" spans="3:3" x14ac:dyDescent="0.3">
      <c r="C102" s="61"/>
    </row>
    <row r="103" spans="3:3" x14ac:dyDescent="0.3">
      <c r="C103" s="61"/>
    </row>
    <row r="104" spans="3:3" x14ac:dyDescent="0.3">
      <c r="C104" s="61"/>
    </row>
    <row r="105" spans="3:3" x14ac:dyDescent="0.3">
      <c r="C105" s="61"/>
    </row>
  </sheetData>
  <mergeCells count="2">
    <mergeCell ref="B3:D3"/>
    <mergeCell ref="B1:C1"/>
  </mergeCells>
  <dataValidations count="1">
    <dataValidation type="decimal" allowBlank="1" showErrorMessage="1" errorTitle="Error de datos" error="Sólo son posibles valores numéricos" sqref="IW22:IZ23 SS22:SV23 ACO22:ACR23 AMK22:AMN23 AWG22:AWJ23 BGC22:BGF23 BPY22:BQB23 BZU22:BZX23 CJQ22:CJT23 CTM22:CTP23 DDI22:DDL23 DNE22:DNH23 DXA22:DXD23 EGW22:EGZ23 EQS22:EQV23 FAO22:FAR23 FKK22:FKN23 FUG22:FUJ23 GEC22:GEF23 GNY22:GOB23 GXU22:GXX23 HHQ22:HHT23 HRM22:HRP23 IBI22:IBL23 ILE22:ILH23 IVA22:IVD23 JEW22:JEZ23 JOS22:JOV23 JYO22:JYR23 KIK22:KIN23 KSG22:KSJ23 LCC22:LCF23 LLY22:LMB23 LVU22:LVX23 MFQ22:MFT23 MPM22:MPP23 MZI22:MZL23 NJE22:NJH23 NTA22:NTD23 OCW22:OCZ23 OMS22:OMV23 OWO22:OWR23 PGK22:PGN23 PQG22:PQJ23 QAC22:QAF23 QJY22:QKB23 QTU22:QTX23 RDQ22:RDT23 RNM22:RNP23 RXI22:RXL23 SHE22:SHH23 SRA22:SRD23 TAW22:TAZ23 TKS22:TKV23 TUO22:TUR23 UEK22:UEN23 UOG22:UOJ23 UYC22:UYF23 VHY22:VIB23 VRU22:VRX23 WBQ22:WBT23 WLM22:WLP23 WVI22:WVL23 IW65544:IZ65545 SS65544:SV65545 ACO65544:ACR65545 AMK65544:AMN65545 AWG65544:AWJ65545 BGC65544:BGF65545 BPY65544:BQB65545 BZU65544:BZX65545 CJQ65544:CJT65545 CTM65544:CTP65545 DDI65544:DDL65545 DNE65544:DNH65545 DXA65544:DXD65545 EGW65544:EGZ65545 EQS65544:EQV65545 FAO65544:FAR65545 FKK65544:FKN65545 FUG65544:FUJ65545 GEC65544:GEF65545 GNY65544:GOB65545 GXU65544:GXX65545 HHQ65544:HHT65545 HRM65544:HRP65545 IBI65544:IBL65545 ILE65544:ILH65545 IVA65544:IVD65545 JEW65544:JEZ65545 JOS65544:JOV65545 JYO65544:JYR65545 KIK65544:KIN65545 KSG65544:KSJ65545 LCC65544:LCF65545 LLY65544:LMB65545 LVU65544:LVX65545 MFQ65544:MFT65545 MPM65544:MPP65545 MZI65544:MZL65545 NJE65544:NJH65545 NTA65544:NTD65545 OCW65544:OCZ65545 OMS65544:OMV65545 OWO65544:OWR65545 PGK65544:PGN65545 PQG65544:PQJ65545 QAC65544:QAF65545 QJY65544:QKB65545 QTU65544:QTX65545 RDQ65544:RDT65545 RNM65544:RNP65545 RXI65544:RXL65545 SHE65544:SHH65545 SRA65544:SRD65545 TAW65544:TAZ65545 TKS65544:TKV65545 TUO65544:TUR65545 UEK65544:UEN65545 UOG65544:UOJ65545 UYC65544:UYF65545 VHY65544:VIB65545 VRU65544:VRX65545 WBQ65544:WBT65545 WLM65544:WLP65545 WVI65544:WVL65545 IW131080:IZ131081 SS131080:SV131081 ACO131080:ACR131081 AMK131080:AMN131081 AWG131080:AWJ131081 BGC131080:BGF131081 BPY131080:BQB131081 BZU131080:BZX131081 CJQ131080:CJT131081 CTM131080:CTP131081 DDI131080:DDL131081 DNE131080:DNH131081 DXA131080:DXD131081 EGW131080:EGZ131081 EQS131080:EQV131081 FAO131080:FAR131081 FKK131080:FKN131081 FUG131080:FUJ131081 GEC131080:GEF131081 GNY131080:GOB131081 GXU131080:GXX131081 HHQ131080:HHT131081 HRM131080:HRP131081 IBI131080:IBL131081 ILE131080:ILH131081 IVA131080:IVD131081 JEW131080:JEZ131081 JOS131080:JOV131081 JYO131080:JYR131081 KIK131080:KIN131081 KSG131080:KSJ131081 LCC131080:LCF131081 LLY131080:LMB131081 LVU131080:LVX131081 MFQ131080:MFT131081 MPM131080:MPP131081 MZI131080:MZL131081 NJE131080:NJH131081 NTA131080:NTD131081 OCW131080:OCZ131081 OMS131080:OMV131081 OWO131080:OWR131081 PGK131080:PGN131081 PQG131080:PQJ131081 QAC131080:QAF131081 QJY131080:QKB131081 QTU131080:QTX131081 RDQ131080:RDT131081 RNM131080:RNP131081 RXI131080:RXL131081 SHE131080:SHH131081 SRA131080:SRD131081 TAW131080:TAZ131081 TKS131080:TKV131081 TUO131080:TUR131081 UEK131080:UEN131081 UOG131080:UOJ131081 UYC131080:UYF131081 VHY131080:VIB131081 VRU131080:VRX131081 WBQ131080:WBT131081 WLM131080:WLP131081 WVI131080:WVL131081 IW196616:IZ196617 SS196616:SV196617 ACO196616:ACR196617 AMK196616:AMN196617 AWG196616:AWJ196617 BGC196616:BGF196617 BPY196616:BQB196617 BZU196616:BZX196617 CJQ196616:CJT196617 CTM196616:CTP196617 DDI196616:DDL196617 DNE196616:DNH196617 DXA196616:DXD196617 EGW196616:EGZ196617 EQS196616:EQV196617 FAO196616:FAR196617 FKK196616:FKN196617 FUG196616:FUJ196617 GEC196616:GEF196617 GNY196616:GOB196617 GXU196616:GXX196617 HHQ196616:HHT196617 HRM196616:HRP196617 IBI196616:IBL196617 ILE196616:ILH196617 IVA196616:IVD196617 JEW196616:JEZ196617 JOS196616:JOV196617 JYO196616:JYR196617 KIK196616:KIN196617 KSG196616:KSJ196617 LCC196616:LCF196617 LLY196616:LMB196617 LVU196616:LVX196617 MFQ196616:MFT196617 MPM196616:MPP196617 MZI196616:MZL196617 NJE196616:NJH196617 NTA196616:NTD196617 OCW196616:OCZ196617 OMS196616:OMV196617 OWO196616:OWR196617 PGK196616:PGN196617 PQG196616:PQJ196617 QAC196616:QAF196617 QJY196616:QKB196617 QTU196616:QTX196617 RDQ196616:RDT196617 RNM196616:RNP196617 RXI196616:RXL196617 SHE196616:SHH196617 SRA196616:SRD196617 TAW196616:TAZ196617 TKS196616:TKV196617 TUO196616:TUR196617 UEK196616:UEN196617 UOG196616:UOJ196617 UYC196616:UYF196617 VHY196616:VIB196617 VRU196616:VRX196617 WBQ196616:WBT196617 WLM196616:WLP196617 WVI196616:WVL196617 IW262152:IZ262153 SS262152:SV262153 ACO262152:ACR262153 AMK262152:AMN262153 AWG262152:AWJ262153 BGC262152:BGF262153 BPY262152:BQB262153 BZU262152:BZX262153 CJQ262152:CJT262153 CTM262152:CTP262153 DDI262152:DDL262153 DNE262152:DNH262153 DXA262152:DXD262153 EGW262152:EGZ262153 EQS262152:EQV262153 FAO262152:FAR262153 FKK262152:FKN262153 FUG262152:FUJ262153 GEC262152:GEF262153 GNY262152:GOB262153 GXU262152:GXX262153 HHQ262152:HHT262153 HRM262152:HRP262153 IBI262152:IBL262153 ILE262152:ILH262153 IVA262152:IVD262153 JEW262152:JEZ262153 JOS262152:JOV262153 JYO262152:JYR262153 KIK262152:KIN262153 KSG262152:KSJ262153 LCC262152:LCF262153 LLY262152:LMB262153 LVU262152:LVX262153 MFQ262152:MFT262153 MPM262152:MPP262153 MZI262152:MZL262153 NJE262152:NJH262153 NTA262152:NTD262153 OCW262152:OCZ262153 OMS262152:OMV262153 OWO262152:OWR262153 PGK262152:PGN262153 PQG262152:PQJ262153 QAC262152:QAF262153 QJY262152:QKB262153 QTU262152:QTX262153 RDQ262152:RDT262153 RNM262152:RNP262153 RXI262152:RXL262153 SHE262152:SHH262153 SRA262152:SRD262153 TAW262152:TAZ262153 TKS262152:TKV262153 TUO262152:TUR262153 UEK262152:UEN262153 UOG262152:UOJ262153 UYC262152:UYF262153 VHY262152:VIB262153 VRU262152:VRX262153 WBQ262152:WBT262153 WLM262152:WLP262153 WVI262152:WVL262153 IW327688:IZ327689 SS327688:SV327689 ACO327688:ACR327689 AMK327688:AMN327689 AWG327688:AWJ327689 BGC327688:BGF327689 BPY327688:BQB327689 BZU327688:BZX327689 CJQ327688:CJT327689 CTM327688:CTP327689 DDI327688:DDL327689 DNE327688:DNH327689 DXA327688:DXD327689 EGW327688:EGZ327689 EQS327688:EQV327689 FAO327688:FAR327689 FKK327688:FKN327689 FUG327688:FUJ327689 GEC327688:GEF327689 GNY327688:GOB327689 GXU327688:GXX327689 HHQ327688:HHT327689 HRM327688:HRP327689 IBI327688:IBL327689 ILE327688:ILH327689 IVA327688:IVD327689 JEW327688:JEZ327689 JOS327688:JOV327689 JYO327688:JYR327689 KIK327688:KIN327689 KSG327688:KSJ327689 LCC327688:LCF327689 LLY327688:LMB327689 LVU327688:LVX327689 MFQ327688:MFT327689 MPM327688:MPP327689 MZI327688:MZL327689 NJE327688:NJH327689 NTA327688:NTD327689 OCW327688:OCZ327689 OMS327688:OMV327689 OWO327688:OWR327689 PGK327688:PGN327689 PQG327688:PQJ327689 QAC327688:QAF327689 QJY327688:QKB327689 QTU327688:QTX327689 RDQ327688:RDT327689 RNM327688:RNP327689 RXI327688:RXL327689 SHE327688:SHH327689 SRA327688:SRD327689 TAW327688:TAZ327689 TKS327688:TKV327689 TUO327688:TUR327689 UEK327688:UEN327689 UOG327688:UOJ327689 UYC327688:UYF327689 VHY327688:VIB327689 VRU327688:VRX327689 WBQ327688:WBT327689 WLM327688:WLP327689 WVI327688:WVL327689 IW393224:IZ393225 SS393224:SV393225 ACO393224:ACR393225 AMK393224:AMN393225 AWG393224:AWJ393225 BGC393224:BGF393225 BPY393224:BQB393225 BZU393224:BZX393225 CJQ393224:CJT393225 CTM393224:CTP393225 DDI393224:DDL393225 DNE393224:DNH393225 DXA393224:DXD393225 EGW393224:EGZ393225 EQS393224:EQV393225 FAO393224:FAR393225 FKK393224:FKN393225 FUG393224:FUJ393225 GEC393224:GEF393225 GNY393224:GOB393225 GXU393224:GXX393225 HHQ393224:HHT393225 HRM393224:HRP393225 IBI393224:IBL393225 ILE393224:ILH393225 IVA393224:IVD393225 JEW393224:JEZ393225 JOS393224:JOV393225 JYO393224:JYR393225 KIK393224:KIN393225 KSG393224:KSJ393225 LCC393224:LCF393225 LLY393224:LMB393225 LVU393224:LVX393225 MFQ393224:MFT393225 MPM393224:MPP393225 MZI393224:MZL393225 NJE393224:NJH393225 NTA393224:NTD393225 OCW393224:OCZ393225 OMS393224:OMV393225 OWO393224:OWR393225 PGK393224:PGN393225 PQG393224:PQJ393225 QAC393224:QAF393225 QJY393224:QKB393225 QTU393224:QTX393225 RDQ393224:RDT393225 RNM393224:RNP393225 RXI393224:RXL393225 SHE393224:SHH393225 SRA393224:SRD393225 TAW393224:TAZ393225 TKS393224:TKV393225 TUO393224:TUR393225 UEK393224:UEN393225 UOG393224:UOJ393225 UYC393224:UYF393225 VHY393224:VIB393225 VRU393224:VRX393225 WBQ393224:WBT393225 WLM393224:WLP393225 WVI393224:WVL393225 IW458760:IZ458761 SS458760:SV458761 ACO458760:ACR458761 AMK458760:AMN458761 AWG458760:AWJ458761 BGC458760:BGF458761 BPY458760:BQB458761 BZU458760:BZX458761 CJQ458760:CJT458761 CTM458760:CTP458761 DDI458760:DDL458761 DNE458760:DNH458761 DXA458760:DXD458761 EGW458760:EGZ458761 EQS458760:EQV458761 FAO458760:FAR458761 FKK458760:FKN458761 FUG458760:FUJ458761 GEC458760:GEF458761 GNY458760:GOB458761 GXU458760:GXX458761 HHQ458760:HHT458761 HRM458760:HRP458761 IBI458760:IBL458761 ILE458760:ILH458761 IVA458760:IVD458761 JEW458760:JEZ458761 JOS458760:JOV458761 JYO458760:JYR458761 KIK458760:KIN458761 KSG458760:KSJ458761 LCC458760:LCF458761 LLY458760:LMB458761 LVU458760:LVX458761 MFQ458760:MFT458761 MPM458760:MPP458761 MZI458760:MZL458761 NJE458760:NJH458761 NTA458760:NTD458761 OCW458760:OCZ458761 OMS458760:OMV458761 OWO458760:OWR458761 PGK458760:PGN458761 PQG458760:PQJ458761 QAC458760:QAF458761 QJY458760:QKB458761 QTU458760:QTX458761 RDQ458760:RDT458761 RNM458760:RNP458761 RXI458760:RXL458761 SHE458760:SHH458761 SRA458760:SRD458761 TAW458760:TAZ458761 TKS458760:TKV458761 TUO458760:TUR458761 UEK458760:UEN458761 UOG458760:UOJ458761 UYC458760:UYF458761 VHY458760:VIB458761 VRU458760:VRX458761 WBQ458760:WBT458761 WLM458760:WLP458761 WVI458760:WVL458761 IW524296:IZ524297 SS524296:SV524297 ACO524296:ACR524297 AMK524296:AMN524297 AWG524296:AWJ524297 BGC524296:BGF524297 BPY524296:BQB524297 BZU524296:BZX524297 CJQ524296:CJT524297 CTM524296:CTP524297 DDI524296:DDL524297 DNE524296:DNH524297 DXA524296:DXD524297 EGW524296:EGZ524297 EQS524296:EQV524297 FAO524296:FAR524297 FKK524296:FKN524297 FUG524296:FUJ524297 GEC524296:GEF524297 GNY524296:GOB524297 GXU524296:GXX524297 HHQ524296:HHT524297 HRM524296:HRP524297 IBI524296:IBL524297 ILE524296:ILH524297 IVA524296:IVD524297 JEW524296:JEZ524297 JOS524296:JOV524297 JYO524296:JYR524297 KIK524296:KIN524297 KSG524296:KSJ524297 LCC524296:LCF524297 LLY524296:LMB524297 LVU524296:LVX524297 MFQ524296:MFT524297 MPM524296:MPP524297 MZI524296:MZL524297 NJE524296:NJH524297 NTA524296:NTD524297 OCW524296:OCZ524297 OMS524296:OMV524297 OWO524296:OWR524297 PGK524296:PGN524297 PQG524296:PQJ524297 QAC524296:QAF524297 QJY524296:QKB524297 QTU524296:QTX524297 RDQ524296:RDT524297 RNM524296:RNP524297 RXI524296:RXL524297 SHE524296:SHH524297 SRA524296:SRD524297 TAW524296:TAZ524297 TKS524296:TKV524297 TUO524296:TUR524297 UEK524296:UEN524297 UOG524296:UOJ524297 UYC524296:UYF524297 VHY524296:VIB524297 VRU524296:VRX524297 WBQ524296:WBT524297 WLM524296:WLP524297 WVI524296:WVL524297 IW589832:IZ589833 SS589832:SV589833 ACO589832:ACR589833 AMK589832:AMN589833 AWG589832:AWJ589833 BGC589832:BGF589833 BPY589832:BQB589833 BZU589832:BZX589833 CJQ589832:CJT589833 CTM589832:CTP589833 DDI589832:DDL589833 DNE589832:DNH589833 DXA589832:DXD589833 EGW589832:EGZ589833 EQS589832:EQV589833 FAO589832:FAR589833 FKK589832:FKN589833 FUG589832:FUJ589833 GEC589832:GEF589833 GNY589832:GOB589833 GXU589832:GXX589833 HHQ589832:HHT589833 HRM589832:HRP589833 IBI589832:IBL589833 ILE589832:ILH589833 IVA589832:IVD589833 JEW589832:JEZ589833 JOS589832:JOV589833 JYO589832:JYR589833 KIK589832:KIN589833 KSG589832:KSJ589833 LCC589832:LCF589833 LLY589832:LMB589833 LVU589832:LVX589833 MFQ589832:MFT589833 MPM589832:MPP589833 MZI589832:MZL589833 NJE589832:NJH589833 NTA589832:NTD589833 OCW589832:OCZ589833 OMS589832:OMV589833 OWO589832:OWR589833 PGK589832:PGN589833 PQG589832:PQJ589833 QAC589832:QAF589833 QJY589832:QKB589833 QTU589832:QTX589833 RDQ589832:RDT589833 RNM589832:RNP589833 RXI589832:RXL589833 SHE589832:SHH589833 SRA589832:SRD589833 TAW589832:TAZ589833 TKS589832:TKV589833 TUO589832:TUR589833 UEK589832:UEN589833 UOG589832:UOJ589833 UYC589832:UYF589833 VHY589832:VIB589833 VRU589832:VRX589833 WBQ589832:WBT589833 WLM589832:WLP589833 WVI589832:WVL589833 IW655368:IZ655369 SS655368:SV655369 ACO655368:ACR655369 AMK655368:AMN655369 AWG655368:AWJ655369 BGC655368:BGF655369 BPY655368:BQB655369 BZU655368:BZX655369 CJQ655368:CJT655369 CTM655368:CTP655369 DDI655368:DDL655369 DNE655368:DNH655369 DXA655368:DXD655369 EGW655368:EGZ655369 EQS655368:EQV655369 FAO655368:FAR655369 FKK655368:FKN655369 FUG655368:FUJ655369 GEC655368:GEF655369 GNY655368:GOB655369 GXU655368:GXX655369 HHQ655368:HHT655369 HRM655368:HRP655369 IBI655368:IBL655369 ILE655368:ILH655369 IVA655368:IVD655369 JEW655368:JEZ655369 JOS655368:JOV655369 JYO655368:JYR655369 KIK655368:KIN655369 KSG655368:KSJ655369 LCC655368:LCF655369 LLY655368:LMB655369 LVU655368:LVX655369 MFQ655368:MFT655369 MPM655368:MPP655369 MZI655368:MZL655369 NJE655368:NJH655369 NTA655368:NTD655369 OCW655368:OCZ655369 OMS655368:OMV655369 OWO655368:OWR655369 PGK655368:PGN655369 PQG655368:PQJ655369 QAC655368:QAF655369 QJY655368:QKB655369 QTU655368:QTX655369 RDQ655368:RDT655369 RNM655368:RNP655369 RXI655368:RXL655369 SHE655368:SHH655369 SRA655368:SRD655369 TAW655368:TAZ655369 TKS655368:TKV655369 TUO655368:TUR655369 UEK655368:UEN655369 UOG655368:UOJ655369 UYC655368:UYF655369 VHY655368:VIB655369 VRU655368:VRX655369 WBQ655368:WBT655369 WLM655368:WLP655369 WVI655368:WVL655369 IW720904:IZ720905 SS720904:SV720905 ACO720904:ACR720905 AMK720904:AMN720905 AWG720904:AWJ720905 BGC720904:BGF720905 BPY720904:BQB720905 BZU720904:BZX720905 CJQ720904:CJT720905 CTM720904:CTP720905 DDI720904:DDL720905 DNE720904:DNH720905 DXA720904:DXD720905 EGW720904:EGZ720905 EQS720904:EQV720905 FAO720904:FAR720905 FKK720904:FKN720905 FUG720904:FUJ720905 GEC720904:GEF720905 GNY720904:GOB720905 GXU720904:GXX720905 HHQ720904:HHT720905 HRM720904:HRP720905 IBI720904:IBL720905 ILE720904:ILH720905 IVA720904:IVD720905 JEW720904:JEZ720905 JOS720904:JOV720905 JYO720904:JYR720905 KIK720904:KIN720905 KSG720904:KSJ720905 LCC720904:LCF720905 LLY720904:LMB720905 LVU720904:LVX720905 MFQ720904:MFT720905 MPM720904:MPP720905 MZI720904:MZL720905 NJE720904:NJH720905 NTA720904:NTD720905 OCW720904:OCZ720905 OMS720904:OMV720905 OWO720904:OWR720905 PGK720904:PGN720905 PQG720904:PQJ720905 QAC720904:QAF720905 QJY720904:QKB720905 QTU720904:QTX720905 RDQ720904:RDT720905 RNM720904:RNP720905 RXI720904:RXL720905 SHE720904:SHH720905 SRA720904:SRD720905 TAW720904:TAZ720905 TKS720904:TKV720905 TUO720904:TUR720905 UEK720904:UEN720905 UOG720904:UOJ720905 UYC720904:UYF720905 VHY720904:VIB720905 VRU720904:VRX720905 WBQ720904:WBT720905 WLM720904:WLP720905 WVI720904:WVL720905 IW786440:IZ786441 SS786440:SV786441 ACO786440:ACR786441 AMK786440:AMN786441 AWG786440:AWJ786441 BGC786440:BGF786441 BPY786440:BQB786441 BZU786440:BZX786441 CJQ786440:CJT786441 CTM786440:CTP786441 DDI786440:DDL786441 DNE786440:DNH786441 DXA786440:DXD786441 EGW786440:EGZ786441 EQS786440:EQV786441 FAO786440:FAR786441 FKK786440:FKN786441 FUG786440:FUJ786441 GEC786440:GEF786441 GNY786440:GOB786441 GXU786440:GXX786441 HHQ786440:HHT786441 HRM786440:HRP786441 IBI786440:IBL786441 ILE786440:ILH786441 IVA786440:IVD786441 JEW786440:JEZ786441 JOS786440:JOV786441 JYO786440:JYR786441 KIK786440:KIN786441 KSG786440:KSJ786441 LCC786440:LCF786441 LLY786440:LMB786441 LVU786440:LVX786441 MFQ786440:MFT786441 MPM786440:MPP786441 MZI786440:MZL786441 NJE786440:NJH786441 NTA786440:NTD786441 OCW786440:OCZ786441 OMS786440:OMV786441 OWO786440:OWR786441 PGK786440:PGN786441 PQG786440:PQJ786441 QAC786440:QAF786441 QJY786440:QKB786441 QTU786440:QTX786441 RDQ786440:RDT786441 RNM786440:RNP786441 RXI786440:RXL786441 SHE786440:SHH786441 SRA786440:SRD786441 TAW786440:TAZ786441 TKS786440:TKV786441 TUO786440:TUR786441 UEK786440:UEN786441 UOG786440:UOJ786441 UYC786440:UYF786441 VHY786440:VIB786441 VRU786440:VRX786441 WBQ786440:WBT786441 WLM786440:WLP786441 WVI786440:WVL786441 IW851976:IZ851977 SS851976:SV851977 ACO851976:ACR851977 AMK851976:AMN851977 AWG851976:AWJ851977 BGC851976:BGF851977 BPY851976:BQB851977 BZU851976:BZX851977 CJQ851976:CJT851977 CTM851976:CTP851977 DDI851976:DDL851977 DNE851976:DNH851977 DXA851976:DXD851977 EGW851976:EGZ851977 EQS851976:EQV851977 FAO851976:FAR851977 FKK851976:FKN851977 FUG851976:FUJ851977 GEC851976:GEF851977 GNY851976:GOB851977 GXU851976:GXX851977 HHQ851976:HHT851977 HRM851976:HRP851977 IBI851976:IBL851977 ILE851976:ILH851977 IVA851976:IVD851977 JEW851976:JEZ851977 JOS851976:JOV851977 JYO851976:JYR851977 KIK851976:KIN851977 KSG851976:KSJ851977 LCC851976:LCF851977 LLY851976:LMB851977 LVU851976:LVX851977 MFQ851976:MFT851977 MPM851976:MPP851977 MZI851976:MZL851977 NJE851976:NJH851977 NTA851976:NTD851977 OCW851976:OCZ851977 OMS851976:OMV851977 OWO851976:OWR851977 PGK851976:PGN851977 PQG851976:PQJ851977 QAC851976:QAF851977 QJY851976:QKB851977 QTU851976:QTX851977 RDQ851976:RDT851977 RNM851976:RNP851977 RXI851976:RXL851977 SHE851976:SHH851977 SRA851976:SRD851977 TAW851976:TAZ851977 TKS851976:TKV851977 TUO851976:TUR851977 UEK851976:UEN851977 UOG851976:UOJ851977 UYC851976:UYF851977 VHY851976:VIB851977 VRU851976:VRX851977 WBQ851976:WBT851977 WLM851976:WLP851977 WVI851976:WVL851977 IW917512:IZ917513 SS917512:SV917513 ACO917512:ACR917513 AMK917512:AMN917513 AWG917512:AWJ917513 BGC917512:BGF917513 BPY917512:BQB917513 BZU917512:BZX917513 CJQ917512:CJT917513 CTM917512:CTP917513 DDI917512:DDL917513 DNE917512:DNH917513 DXA917512:DXD917513 EGW917512:EGZ917513 EQS917512:EQV917513 FAO917512:FAR917513 FKK917512:FKN917513 FUG917512:FUJ917513 GEC917512:GEF917513 GNY917512:GOB917513 GXU917512:GXX917513 HHQ917512:HHT917513 HRM917512:HRP917513 IBI917512:IBL917513 ILE917512:ILH917513 IVA917512:IVD917513 JEW917512:JEZ917513 JOS917512:JOV917513 JYO917512:JYR917513 KIK917512:KIN917513 KSG917512:KSJ917513 LCC917512:LCF917513 LLY917512:LMB917513 LVU917512:LVX917513 MFQ917512:MFT917513 MPM917512:MPP917513 MZI917512:MZL917513 NJE917512:NJH917513 NTA917512:NTD917513 OCW917512:OCZ917513 OMS917512:OMV917513 OWO917512:OWR917513 PGK917512:PGN917513 PQG917512:PQJ917513 QAC917512:QAF917513 QJY917512:QKB917513 QTU917512:QTX917513 RDQ917512:RDT917513 RNM917512:RNP917513 RXI917512:RXL917513 SHE917512:SHH917513 SRA917512:SRD917513 TAW917512:TAZ917513 TKS917512:TKV917513 TUO917512:TUR917513 UEK917512:UEN917513 UOG917512:UOJ917513 UYC917512:UYF917513 VHY917512:VIB917513 VRU917512:VRX917513 WBQ917512:WBT917513 WLM917512:WLP917513 WVI917512:WVL917513 IW983048:IZ983049 SS983048:SV983049 ACO983048:ACR983049 AMK983048:AMN983049 AWG983048:AWJ983049 BGC983048:BGF983049 BPY983048:BQB983049 BZU983048:BZX983049 CJQ983048:CJT983049 CTM983048:CTP983049 DDI983048:DDL983049 DNE983048:DNH983049 DXA983048:DXD983049 EGW983048:EGZ983049 EQS983048:EQV983049 FAO983048:FAR983049 FKK983048:FKN983049 FUG983048:FUJ983049 GEC983048:GEF983049 GNY983048:GOB983049 GXU983048:GXX983049 HHQ983048:HHT983049 HRM983048:HRP983049 IBI983048:IBL983049 ILE983048:ILH983049 IVA983048:IVD983049 JEW983048:JEZ983049 JOS983048:JOV983049 JYO983048:JYR983049 KIK983048:KIN983049 KSG983048:KSJ983049 LCC983048:LCF983049 LLY983048:LMB983049 LVU983048:LVX983049 MFQ983048:MFT983049 MPM983048:MPP983049 MZI983048:MZL983049 NJE983048:NJH983049 NTA983048:NTD983049 OCW983048:OCZ983049 OMS983048:OMV983049 OWO983048:OWR983049 PGK983048:PGN983049 PQG983048:PQJ983049 QAC983048:QAF983049 QJY983048:QKB983049 QTU983048:QTX983049 RDQ983048:RDT983049 RNM983048:RNP983049 RXI983048:RXL983049 SHE983048:SHH983049 SRA983048:SRD983049 TAW983048:TAZ983049 TKS983048:TKV983049 TUO983048:TUR983049 UEK983048:UEN983049 UOG983048:UOJ983049 UYC983048:UYF983049 VHY983048:VIB983049 VRU983048:VRX983049 WBQ983048:WBT983049 WLM983048:WLP983049 WVI983048:WVL983049 IW59:IZ61 SS59:SV61 ACO59:ACR61 AMK59:AMN61 AWG59:AWJ61 BGC59:BGF61 BPY59:BQB61 BZU59:BZX61 CJQ59:CJT61 CTM59:CTP61 DDI59:DDL61 DNE59:DNH61 DXA59:DXD61 EGW59:EGZ61 EQS59:EQV61 FAO59:FAR61 FKK59:FKN61 FUG59:FUJ61 GEC59:GEF61 GNY59:GOB61 GXU59:GXX61 HHQ59:HHT61 HRM59:HRP61 IBI59:IBL61 ILE59:ILH61 IVA59:IVD61 JEW59:JEZ61 JOS59:JOV61 JYO59:JYR61 KIK59:KIN61 KSG59:KSJ61 LCC59:LCF61 LLY59:LMB61 LVU59:LVX61 MFQ59:MFT61 MPM59:MPP61 MZI59:MZL61 NJE59:NJH61 NTA59:NTD61 OCW59:OCZ61 OMS59:OMV61 OWO59:OWR61 PGK59:PGN61 PQG59:PQJ61 QAC59:QAF61 QJY59:QKB61 QTU59:QTX61 RDQ59:RDT61 RNM59:RNP61 RXI59:RXL61 SHE59:SHH61 SRA59:SRD61 TAW59:TAZ61 TKS59:TKV61 TUO59:TUR61 UEK59:UEN61 UOG59:UOJ61 UYC59:UYF61 VHY59:VIB61 VRU59:VRX61 WBQ59:WBT61 WLM59:WLP61 WVI59:WVL61 IW65581:IZ65583 SS65581:SV65583 ACO65581:ACR65583 AMK65581:AMN65583 AWG65581:AWJ65583 BGC65581:BGF65583 BPY65581:BQB65583 BZU65581:BZX65583 CJQ65581:CJT65583 CTM65581:CTP65583 DDI65581:DDL65583 DNE65581:DNH65583 DXA65581:DXD65583 EGW65581:EGZ65583 EQS65581:EQV65583 FAO65581:FAR65583 FKK65581:FKN65583 FUG65581:FUJ65583 GEC65581:GEF65583 GNY65581:GOB65583 GXU65581:GXX65583 HHQ65581:HHT65583 HRM65581:HRP65583 IBI65581:IBL65583 ILE65581:ILH65583 IVA65581:IVD65583 JEW65581:JEZ65583 JOS65581:JOV65583 JYO65581:JYR65583 KIK65581:KIN65583 KSG65581:KSJ65583 LCC65581:LCF65583 LLY65581:LMB65583 LVU65581:LVX65583 MFQ65581:MFT65583 MPM65581:MPP65583 MZI65581:MZL65583 NJE65581:NJH65583 NTA65581:NTD65583 OCW65581:OCZ65583 OMS65581:OMV65583 OWO65581:OWR65583 PGK65581:PGN65583 PQG65581:PQJ65583 QAC65581:QAF65583 QJY65581:QKB65583 QTU65581:QTX65583 RDQ65581:RDT65583 RNM65581:RNP65583 RXI65581:RXL65583 SHE65581:SHH65583 SRA65581:SRD65583 TAW65581:TAZ65583 TKS65581:TKV65583 TUO65581:TUR65583 UEK65581:UEN65583 UOG65581:UOJ65583 UYC65581:UYF65583 VHY65581:VIB65583 VRU65581:VRX65583 WBQ65581:WBT65583 WLM65581:WLP65583 WVI65581:WVL65583 IW131117:IZ131119 SS131117:SV131119 ACO131117:ACR131119 AMK131117:AMN131119 AWG131117:AWJ131119 BGC131117:BGF131119 BPY131117:BQB131119 BZU131117:BZX131119 CJQ131117:CJT131119 CTM131117:CTP131119 DDI131117:DDL131119 DNE131117:DNH131119 DXA131117:DXD131119 EGW131117:EGZ131119 EQS131117:EQV131119 FAO131117:FAR131119 FKK131117:FKN131119 FUG131117:FUJ131119 GEC131117:GEF131119 GNY131117:GOB131119 GXU131117:GXX131119 HHQ131117:HHT131119 HRM131117:HRP131119 IBI131117:IBL131119 ILE131117:ILH131119 IVA131117:IVD131119 JEW131117:JEZ131119 JOS131117:JOV131119 JYO131117:JYR131119 KIK131117:KIN131119 KSG131117:KSJ131119 LCC131117:LCF131119 LLY131117:LMB131119 LVU131117:LVX131119 MFQ131117:MFT131119 MPM131117:MPP131119 MZI131117:MZL131119 NJE131117:NJH131119 NTA131117:NTD131119 OCW131117:OCZ131119 OMS131117:OMV131119 OWO131117:OWR131119 PGK131117:PGN131119 PQG131117:PQJ131119 QAC131117:QAF131119 QJY131117:QKB131119 QTU131117:QTX131119 RDQ131117:RDT131119 RNM131117:RNP131119 RXI131117:RXL131119 SHE131117:SHH131119 SRA131117:SRD131119 TAW131117:TAZ131119 TKS131117:TKV131119 TUO131117:TUR131119 UEK131117:UEN131119 UOG131117:UOJ131119 UYC131117:UYF131119 VHY131117:VIB131119 VRU131117:VRX131119 WBQ131117:WBT131119 WLM131117:WLP131119 WVI131117:WVL131119 IW196653:IZ196655 SS196653:SV196655 ACO196653:ACR196655 AMK196653:AMN196655 AWG196653:AWJ196655 BGC196653:BGF196655 BPY196653:BQB196655 BZU196653:BZX196655 CJQ196653:CJT196655 CTM196653:CTP196655 DDI196653:DDL196655 DNE196653:DNH196655 DXA196653:DXD196655 EGW196653:EGZ196655 EQS196653:EQV196655 FAO196653:FAR196655 FKK196653:FKN196655 FUG196653:FUJ196655 GEC196653:GEF196655 GNY196653:GOB196655 GXU196653:GXX196655 HHQ196653:HHT196655 HRM196653:HRP196655 IBI196653:IBL196655 ILE196653:ILH196655 IVA196653:IVD196655 JEW196653:JEZ196655 JOS196653:JOV196655 JYO196653:JYR196655 KIK196653:KIN196655 KSG196653:KSJ196655 LCC196653:LCF196655 LLY196653:LMB196655 LVU196653:LVX196655 MFQ196653:MFT196655 MPM196653:MPP196655 MZI196653:MZL196655 NJE196653:NJH196655 NTA196653:NTD196655 OCW196653:OCZ196655 OMS196653:OMV196655 OWO196653:OWR196655 PGK196653:PGN196655 PQG196653:PQJ196655 QAC196653:QAF196655 QJY196653:QKB196655 QTU196653:QTX196655 RDQ196653:RDT196655 RNM196653:RNP196655 RXI196653:RXL196655 SHE196653:SHH196655 SRA196653:SRD196655 TAW196653:TAZ196655 TKS196653:TKV196655 TUO196653:TUR196655 UEK196653:UEN196655 UOG196653:UOJ196655 UYC196653:UYF196655 VHY196653:VIB196655 VRU196653:VRX196655 WBQ196653:WBT196655 WLM196653:WLP196655 WVI196653:WVL196655 IW262189:IZ262191 SS262189:SV262191 ACO262189:ACR262191 AMK262189:AMN262191 AWG262189:AWJ262191 BGC262189:BGF262191 BPY262189:BQB262191 BZU262189:BZX262191 CJQ262189:CJT262191 CTM262189:CTP262191 DDI262189:DDL262191 DNE262189:DNH262191 DXA262189:DXD262191 EGW262189:EGZ262191 EQS262189:EQV262191 FAO262189:FAR262191 FKK262189:FKN262191 FUG262189:FUJ262191 GEC262189:GEF262191 GNY262189:GOB262191 GXU262189:GXX262191 HHQ262189:HHT262191 HRM262189:HRP262191 IBI262189:IBL262191 ILE262189:ILH262191 IVA262189:IVD262191 JEW262189:JEZ262191 JOS262189:JOV262191 JYO262189:JYR262191 KIK262189:KIN262191 KSG262189:KSJ262191 LCC262189:LCF262191 LLY262189:LMB262191 LVU262189:LVX262191 MFQ262189:MFT262191 MPM262189:MPP262191 MZI262189:MZL262191 NJE262189:NJH262191 NTA262189:NTD262191 OCW262189:OCZ262191 OMS262189:OMV262191 OWO262189:OWR262191 PGK262189:PGN262191 PQG262189:PQJ262191 QAC262189:QAF262191 QJY262189:QKB262191 QTU262189:QTX262191 RDQ262189:RDT262191 RNM262189:RNP262191 RXI262189:RXL262191 SHE262189:SHH262191 SRA262189:SRD262191 TAW262189:TAZ262191 TKS262189:TKV262191 TUO262189:TUR262191 UEK262189:UEN262191 UOG262189:UOJ262191 UYC262189:UYF262191 VHY262189:VIB262191 VRU262189:VRX262191 WBQ262189:WBT262191 WLM262189:WLP262191 WVI262189:WVL262191 IW327725:IZ327727 SS327725:SV327727 ACO327725:ACR327727 AMK327725:AMN327727 AWG327725:AWJ327727 BGC327725:BGF327727 BPY327725:BQB327727 BZU327725:BZX327727 CJQ327725:CJT327727 CTM327725:CTP327727 DDI327725:DDL327727 DNE327725:DNH327727 DXA327725:DXD327727 EGW327725:EGZ327727 EQS327725:EQV327727 FAO327725:FAR327727 FKK327725:FKN327727 FUG327725:FUJ327727 GEC327725:GEF327727 GNY327725:GOB327727 GXU327725:GXX327727 HHQ327725:HHT327727 HRM327725:HRP327727 IBI327725:IBL327727 ILE327725:ILH327727 IVA327725:IVD327727 JEW327725:JEZ327727 JOS327725:JOV327727 JYO327725:JYR327727 KIK327725:KIN327727 KSG327725:KSJ327727 LCC327725:LCF327727 LLY327725:LMB327727 LVU327725:LVX327727 MFQ327725:MFT327727 MPM327725:MPP327727 MZI327725:MZL327727 NJE327725:NJH327727 NTA327725:NTD327727 OCW327725:OCZ327727 OMS327725:OMV327727 OWO327725:OWR327727 PGK327725:PGN327727 PQG327725:PQJ327727 QAC327725:QAF327727 QJY327725:QKB327727 QTU327725:QTX327727 RDQ327725:RDT327727 RNM327725:RNP327727 RXI327725:RXL327727 SHE327725:SHH327727 SRA327725:SRD327727 TAW327725:TAZ327727 TKS327725:TKV327727 TUO327725:TUR327727 UEK327725:UEN327727 UOG327725:UOJ327727 UYC327725:UYF327727 VHY327725:VIB327727 VRU327725:VRX327727 WBQ327725:WBT327727 WLM327725:WLP327727 WVI327725:WVL327727 IW393261:IZ393263 SS393261:SV393263 ACO393261:ACR393263 AMK393261:AMN393263 AWG393261:AWJ393263 BGC393261:BGF393263 BPY393261:BQB393263 BZU393261:BZX393263 CJQ393261:CJT393263 CTM393261:CTP393263 DDI393261:DDL393263 DNE393261:DNH393263 DXA393261:DXD393263 EGW393261:EGZ393263 EQS393261:EQV393263 FAO393261:FAR393263 FKK393261:FKN393263 FUG393261:FUJ393263 GEC393261:GEF393263 GNY393261:GOB393263 GXU393261:GXX393263 HHQ393261:HHT393263 HRM393261:HRP393263 IBI393261:IBL393263 ILE393261:ILH393263 IVA393261:IVD393263 JEW393261:JEZ393263 JOS393261:JOV393263 JYO393261:JYR393263 KIK393261:KIN393263 KSG393261:KSJ393263 LCC393261:LCF393263 LLY393261:LMB393263 LVU393261:LVX393263 MFQ393261:MFT393263 MPM393261:MPP393263 MZI393261:MZL393263 NJE393261:NJH393263 NTA393261:NTD393263 OCW393261:OCZ393263 OMS393261:OMV393263 OWO393261:OWR393263 PGK393261:PGN393263 PQG393261:PQJ393263 QAC393261:QAF393263 QJY393261:QKB393263 QTU393261:QTX393263 RDQ393261:RDT393263 RNM393261:RNP393263 RXI393261:RXL393263 SHE393261:SHH393263 SRA393261:SRD393263 TAW393261:TAZ393263 TKS393261:TKV393263 TUO393261:TUR393263 UEK393261:UEN393263 UOG393261:UOJ393263 UYC393261:UYF393263 VHY393261:VIB393263 VRU393261:VRX393263 WBQ393261:WBT393263 WLM393261:WLP393263 WVI393261:WVL393263 IW458797:IZ458799 SS458797:SV458799 ACO458797:ACR458799 AMK458797:AMN458799 AWG458797:AWJ458799 BGC458797:BGF458799 BPY458797:BQB458799 BZU458797:BZX458799 CJQ458797:CJT458799 CTM458797:CTP458799 DDI458797:DDL458799 DNE458797:DNH458799 DXA458797:DXD458799 EGW458797:EGZ458799 EQS458797:EQV458799 FAO458797:FAR458799 FKK458797:FKN458799 FUG458797:FUJ458799 GEC458797:GEF458799 GNY458797:GOB458799 GXU458797:GXX458799 HHQ458797:HHT458799 HRM458797:HRP458799 IBI458797:IBL458799 ILE458797:ILH458799 IVA458797:IVD458799 JEW458797:JEZ458799 JOS458797:JOV458799 JYO458797:JYR458799 KIK458797:KIN458799 KSG458797:KSJ458799 LCC458797:LCF458799 LLY458797:LMB458799 LVU458797:LVX458799 MFQ458797:MFT458799 MPM458797:MPP458799 MZI458797:MZL458799 NJE458797:NJH458799 NTA458797:NTD458799 OCW458797:OCZ458799 OMS458797:OMV458799 OWO458797:OWR458799 PGK458797:PGN458799 PQG458797:PQJ458799 QAC458797:QAF458799 QJY458797:QKB458799 QTU458797:QTX458799 RDQ458797:RDT458799 RNM458797:RNP458799 RXI458797:RXL458799 SHE458797:SHH458799 SRA458797:SRD458799 TAW458797:TAZ458799 TKS458797:TKV458799 TUO458797:TUR458799 UEK458797:UEN458799 UOG458797:UOJ458799 UYC458797:UYF458799 VHY458797:VIB458799 VRU458797:VRX458799 WBQ458797:WBT458799 WLM458797:WLP458799 WVI458797:WVL458799 IW524333:IZ524335 SS524333:SV524335 ACO524333:ACR524335 AMK524333:AMN524335 AWG524333:AWJ524335 BGC524333:BGF524335 BPY524333:BQB524335 BZU524333:BZX524335 CJQ524333:CJT524335 CTM524333:CTP524335 DDI524333:DDL524335 DNE524333:DNH524335 DXA524333:DXD524335 EGW524333:EGZ524335 EQS524333:EQV524335 FAO524333:FAR524335 FKK524333:FKN524335 FUG524333:FUJ524335 GEC524333:GEF524335 GNY524333:GOB524335 GXU524333:GXX524335 HHQ524333:HHT524335 HRM524333:HRP524335 IBI524333:IBL524335 ILE524333:ILH524335 IVA524333:IVD524335 JEW524333:JEZ524335 JOS524333:JOV524335 JYO524333:JYR524335 KIK524333:KIN524335 KSG524333:KSJ524335 LCC524333:LCF524335 LLY524333:LMB524335 LVU524333:LVX524335 MFQ524333:MFT524335 MPM524333:MPP524335 MZI524333:MZL524335 NJE524333:NJH524335 NTA524333:NTD524335 OCW524333:OCZ524335 OMS524333:OMV524335 OWO524333:OWR524335 PGK524333:PGN524335 PQG524333:PQJ524335 QAC524333:QAF524335 QJY524333:QKB524335 QTU524333:QTX524335 RDQ524333:RDT524335 RNM524333:RNP524335 RXI524333:RXL524335 SHE524333:SHH524335 SRA524333:SRD524335 TAW524333:TAZ524335 TKS524333:TKV524335 TUO524333:TUR524335 UEK524333:UEN524335 UOG524333:UOJ524335 UYC524333:UYF524335 VHY524333:VIB524335 VRU524333:VRX524335 WBQ524333:WBT524335 WLM524333:WLP524335 WVI524333:WVL524335 IW589869:IZ589871 SS589869:SV589871 ACO589869:ACR589871 AMK589869:AMN589871 AWG589869:AWJ589871 BGC589869:BGF589871 BPY589869:BQB589871 BZU589869:BZX589871 CJQ589869:CJT589871 CTM589869:CTP589871 DDI589869:DDL589871 DNE589869:DNH589871 DXA589869:DXD589871 EGW589869:EGZ589871 EQS589869:EQV589871 FAO589869:FAR589871 FKK589869:FKN589871 FUG589869:FUJ589871 GEC589869:GEF589871 GNY589869:GOB589871 GXU589869:GXX589871 HHQ589869:HHT589871 HRM589869:HRP589871 IBI589869:IBL589871 ILE589869:ILH589871 IVA589869:IVD589871 JEW589869:JEZ589871 JOS589869:JOV589871 JYO589869:JYR589871 KIK589869:KIN589871 KSG589869:KSJ589871 LCC589869:LCF589871 LLY589869:LMB589871 LVU589869:LVX589871 MFQ589869:MFT589871 MPM589869:MPP589871 MZI589869:MZL589871 NJE589869:NJH589871 NTA589869:NTD589871 OCW589869:OCZ589871 OMS589869:OMV589871 OWO589869:OWR589871 PGK589869:PGN589871 PQG589869:PQJ589871 QAC589869:QAF589871 QJY589869:QKB589871 QTU589869:QTX589871 RDQ589869:RDT589871 RNM589869:RNP589871 RXI589869:RXL589871 SHE589869:SHH589871 SRA589869:SRD589871 TAW589869:TAZ589871 TKS589869:TKV589871 TUO589869:TUR589871 UEK589869:UEN589871 UOG589869:UOJ589871 UYC589869:UYF589871 VHY589869:VIB589871 VRU589869:VRX589871 WBQ589869:WBT589871 WLM589869:WLP589871 WVI589869:WVL589871 IW655405:IZ655407 SS655405:SV655407 ACO655405:ACR655407 AMK655405:AMN655407 AWG655405:AWJ655407 BGC655405:BGF655407 BPY655405:BQB655407 BZU655405:BZX655407 CJQ655405:CJT655407 CTM655405:CTP655407 DDI655405:DDL655407 DNE655405:DNH655407 DXA655405:DXD655407 EGW655405:EGZ655407 EQS655405:EQV655407 FAO655405:FAR655407 FKK655405:FKN655407 FUG655405:FUJ655407 GEC655405:GEF655407 GNY655405:GOB655407 GXU655405:GXX655407 HHQ655405:HHT655407 HRM655405:HRP655407 IBI655405:IBL655407 ILE655405:ILH655407 IVA655405:IVD655407 JEW655405:JEZ655407 JOS655405:JOV655407 JYO655405:JYR655407 KIK655405:KIN655407 KSG655405:KSJ655407 LCC655405:LCF655407 LLY655405:LMB655407 LVU655405:LVX655407 MFQ655405:MFT655407 MPM655405:MPP655407 MZI655405:MZL655407 NJE655405:NJH655407 NTA655405:NTD655407 OCW655405:OCZ655407 OMS655405:OMV655407 OWO655405:OWR655407 PGK655405:PGN655407 PQG655405:PQJ655407 QAC655405:QAF655407 QJY655405:QKB655407 QTU655405:QTX655407 RDQ655405:RDT655407 RNM655405:RNP655407 RXI655405:RXL655407 SHE655405:SHH655407 SRA655405:SRD655407 TAW655405:TAZ655407 TKS655405:TKV655407 TUO655405:TUR655407 UEK655405:UEN655407 UOG655405:UOJ655407 UYC655405:UYF655407 VHY655405:VIB655407 VRU655405:VRX655407 WBQ655405:WBT655407 WLM655405:WLP655407 WVI655405:WVL655407 IW720941:IZ720943 SS720941:SV720943 ACO720941:ACR720943 AMK720941:AMN720943 AWG720941:AWJ720943 BGC720941:BGF720943 BPY720941:BQB720943 BZU720941:BZX720943 CJQ720941:CJT720943 CTM720941:CTP720943 DDI720941:DDL720943 DNE720941:DNH720943 DXA720941:DXD720943 EGW720941:EGZ720943 EQS720941:EQV720943 FAO720941:FAR720943 FKK720941:FKN720943 FUG720941:FUJ720943 GEC720941:GEF720943 GNY720941:GOB720943 GXU720941:GXX720943 HHQ720941:HHT720943 HRM720941:HRP720943 IBI720941:IBL720943 ILE720941:ILH720943 IVA720941:IVD720943 JEW720941:JEZ720943 JOS720941:JOV720943 JYO720941:JYR720943 KIK720941:KIN720943 KSG720941:KSJ720943 LCC720941:LCF720943 LLY720941:LMB720943 LVU720941:LVX720943 MFQ720941:MFT720943 MPM720941:MPP720943 MZI720941:MZL720943 NJE720941:NJH720943 NTA720941:NTD720943 OCW720941:OCZ720943 OMS720941:OMV720943 OWO720941:OWR720943 PGK720941:PGN720943 PQG720941:PQJ720943 QAC720941:QAF720943 QJY720941:QKB720943 QTU720941:QTX720943 RDQ720941:RDT720943 RNM720941:RNP720943 RXI720941:RXL720943 SHE720941:SHH720943 SRA720941:SRD720943 TAW720941:TAZ720943 TKS720941:TKV720943 TUO720941:TUR720943 UEK720941:UEN720943 UOG720941:UOJ720943 UYC720941:UYF720943 VHY720941:VIB720943 VRU720941:VRX720943 WBQ720941:WBT720943 WLM720941:WLP720943 WVI720941:WVL720943 IW786477:IZ786479 SS786477:SV786479 ACO786477:ACR786479 AMK786477:AMN786479 AWG786477:AWJ786479 BGC786477:BGF786479 BPY786477:BQB786479 BZU786477:BZX786479 CJQ786477:CJT786479 CTM786477:CTP786479 DDI786477:DDL786479 DNE786477:DNH786479 DXA786477:DXD786479 EGW786477:EGZ786479 EQS786477:EQV786479 FAO786477:FAR786479 FKK786477:FKN786479 FUG786477:FUJ786479 GEC786477:GEF786479 GNY786477:GOB786479 GXU786477:GXX786479 HHQ786477:HHT786479 HRM786477:HRP786479 IBI786477:IBL786479 ILE786477:ILH786479 IVA786477:IVD786479 JEW786477:JEZ786479 JOS786477:JOV786479 JYO786477:JYR786479 KIK786477:KIN786479 KSG786477:KSJ786479 LCC786477:LCF786479 LLY786477:LMB786479 LVU786477:LVX786479 MFQ786477:MFT786479 MPM786477:MPP786479 MZI786477:MZL786479 NJE786477:NJH786479 NTA786477:NTD786479 OCW786477:OCZ786479 OMS786477:OMV786479 OWO786477:OWR786479 PGK786477:PGN786479 PQG786477:PQJ786479 QAC786477:QAF786479 QJY786477:QKB786479 QTU786477:QTX786479 RDQ786477:RDT786479 RNM786477:RNP786479 RXI786477:RXL786479 SHE786477:SHH786479 SRA786477:SRD786479 TAW786477:TAZ786479 TKS786477:TKV786479 TUO786477:TUR786479 UEK786477:UEN786479 UOG786477:UOJ786479 UYC786477:UYF786479 VHY786477:VIB786479 VRU786477:VRX786479 WBQ786477:WBT786479 WLM786477:WLP786479 WVI786477:WVL786479 IW852013:IZ852015 SS852013:SV852015 ACO852013:ACR852015 AMK852013:AMN852015 AWG852013:AWJ852015 BGC852013:BGF852015 BPY852013:BQB852015 BZU852013:BZX852015 CJQ852013:CJT852015 CTM852013:CTP852015 DDI852013:DDL852015 DNE852013:DNH852015 DXA852013:DXD852015 EGW852013:EGZ852015 EQS852013:EQV852015 FAO852013:FAR852015 FKK852013:FKN852015 FUG852013:FUJ852015 GEC852013:GEF852015 GNY852013:GOB852015 GXU852013:GXX852015 HHQ852013:HHT852015 HRM852013:HRP852015 IBI852013:IBL852015 ILE852013:ILH852015 IVA852013:IVD852015 JEW852013:JEZ852015 JOS852013:JOV852015 JYO852013:JYR852015 KIK852013:KIN852015 KSG852013:KSJ852015 LCC852013:LCF852015 LLY852013:LMB852015 LVU852013:LVX852015 MFQ852013:MFT852015 MPM852013:MPP852015 MZI852013:MZL852015 NJE852013:NJH852015 NTA852013:NTD852015 OCW852013:OCZ852015 OMS852013:OMV852015 OWO852013:OWR852015 PGK852013:PGN852015 PQG852013:PQJ852015 QAC852013:QAF852015 QJY852013:QKB852015 QTU852013:QTX852015 RDQ852013:RDT852015 RNM852013:RNP852015 RXI852013:RXL852015 SHE852013:SHH852015 SRA852013:SRD852015 TAW852013:TAZ852015 TKS852013:TKV852015 TUO852013:TUR852015 UEK852013:UEN852015 UOG852013:UOJ852015 UYC852013:UYF852015 VHY852013:VIB852015 VRU852013:VRX852015 WBQ852013:WBT852015 WLM852013:WLP852015 WVI852013:WVL852015 IW917549:IZ917551 SS917549:SV917551 ACO917549:ACR917551 AMK917549:AMN917551 AWG917549:AWJ917551 BGC917549:BGF917551 BPY917549:BQB917551 BZU917549:BZX917551 CJQ917549:CJT917551 CTM917549:CTP917551 DDI917549:DDL917551 DNE917549:DNH917551 DXA917549:DXD917551 EGW917549:EGZ917551 EQS917549:EQV917551 FAO917549:FAR917551 FKK917549:FKN917551 FUG917549:FUJ917551 GEC917549:GEF917551 GNY917549:GOB917551 GXU917549:GXX917551 HHQ917549:HHT917551 HRM917549:HRP917551 IBI917549:IBL917551 ILE917549:ILH917551 IVA917549:IVD917551 JEW917549:JEZ917551 JOS917549:JOV917551 JYO917549:JYR917551 KIK917549:KIN917551 KSG917549:KSJ917551 LCC917549:LCF917551 LLY917549:LMB917551 LVU917549:LVX917551 MFQ917549:MFT917551 MPM917549:MPP917551 MZI917549:MZL917551 NJE917549:NJH917551 NTA917549:NTD917551 OCW917549:OCZ917551 OMS917549:OMV917551 OWO917549:OWR917551 PGK917549:PGN917551 PQG917549:PQJ917551 QAC917549:QAF917551 QJY917549:QKB917551 QTU917549:QTX917551 RDQ917549:RDT917551 RNM917549:RNP917551 RXI917549:RXL917551 SHE917549:SHH917551 SRA917549:SRD917551 TAW917549:TAZ917551 TKS917549:TKV917551 TUO917549:TUR917551 UEK917549:UEN917551 UOG917549:UOJ917551 UYC917549:UYF917551 VHY917549:VIB917551 VRU917549:VRX917551 WBQ917549:WBT917551 WLM917549:WLP917551 WVI917549:WVL917551 IW983085:IZ983087 SS983085:SV983087 ACO983085:ACR983087 AMK983085:AMN983087 AWG983085:AWJ983087 BGC983085:BGF983087 BPY983085:BQB983087 BZU983085:BZX983087 CJQ983085:CJT983087 CTM983085:CTP983087 DDI983085:DDL983087 DNE983085:DNH983087 DXA983085:DXD983087 EGW983085:EGZ983087 EQS983085:EQV983087 FAO983085:FAR983087 FKK983085:FKN983087 FUG983085:FUJ983087 GEC983085:GEF983087 GNY983085:GOB983087 GXU983085:GXX983087 HHQ983085:HHT983087 HRM983085:HRP983087 IBI983085:IBL983087 ILE983085:ILH983087 IVA983085:IVD983087 JEW983085:JEZ983087 JOS983085:JOV983087 JYO983085:JYR983087 KIK983085:KIN983087 KSG983085:KSJ983087 LCC983085:LCF983087 LLY983085:LMB983087 LVU983085:LVX983087 MFQ983085:MFT983087 MPM983085:MPP983087 MZI983085:MZL983087 NJE983085:NJH983087 NTA983085:NTD983087 OCW983085:OCZ983087 OMS983085:OMV983087 OWO983085:OWR983087 PGK983085:PGN983087 PQG983085:PQJ983087 QAC983085:QAF983087 QJY983085:QKB983087 QTU983085:QTX983087 RDQ983085:RDT983087 RNM983085:RNP983087 RXI983085:RXL983087 SHE983085:SHH983087 SRA983085:SRD983087 TAW983085:TAZ983087 TKS983085:TKV983087 TUO983085:TUR983087 UEK983085:UEN983087 UOG983085:UOJ983087 UYC983085:UYF983087 VHY983085:VIB983087 VRU983085:VRX983087 WBQ983085:WBT983087 WLM983085:WLP983087 WVI983085:WVL983087 D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983085:D983087 C917549:D917551 C852013:D852015 C786477:D786479 C720941:D720943 C655405:D655407 C589869:D589871 C524333:D524335 C458797:D458799 C393261:D393263 C327725:D327727 C262189:D262191 C196653:D196655 C131117:D131119 C65581:D65583 C59:D61 C983048:D983049 C917512:D917513 C851976:D851977 C786440:D786441 C720904:D720905 C655368:D655369 C589832:D589833 C524296:D524297 C458760:D458761 C393224:D393225 C327688:D327689 C262152:D262153 C196616:D196617 C131080:D131081 C65544:D65545 C22:D23">
      <formula1>-9999999999999.99</formula1>
      <formula2>9999999999999.99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Balance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2019-10-30T08:55:04Z</dcterms:modified>
</cp:coreProperties>
</file>