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396"/>
  </bookViews>
  <sheets>
    <sheet name="Balance" sheetId="1" r:id="rId1"/>
  </sheets>
  <externalReferences>
    <externalReference r:id="rId2"/>
  </externalReferences>
  <calcPr calcId="152511"/>
</workbook>
</file>

<file path=xl/calcChain.xml><?xml version="1.0" encoding="utf-8"?>
<calcChain xmlns="http://schemas.openxmlformats.org/spreadsheetml/2006/main">
  <c r="C86" i="1" l="1"/>
  <c r="D84" i="1"/>
  <c r="C84" i="1"/>
  <c r="D78" i="1"/>
  <c r="C78" i="1"/>
  <c r="C77" i="1"/>
  <c r="C74" i="1" s="1"/>
  <c r="D74" i="1"/>
  <c r="D66" i="1"/>
  <c r="D62" i="1" s="1"/>
  <c r="C62" i="1"/>
  <c r="D58" i="1"/>
  <c r="C58" i="1"/>
  <c r="C57" i="1" s="1"/>
  <c r="D45" i="1"/>
  <c r="D44" i="1" s="1"/>
  <c r="C45" i="1"/>
  <c r="C44" i="1"/>
  <c r="C37" i="1"/>
  <c r="C34" i="1" s="1"/>
  <c r="D34" i="1"/>
  <c r="D31" i="1"/>
  <c r="C31" i="1"/>
  <c r="D26" i="1"/>
  <c r="D25" i="1" s="1"/>
  <c r="C26" i="1"/>
  <c r="C25" i="1" s="1"/>
  <c r="D17" i="1"/>
  <c r="C17" i="1"/>
  <c r="C14" i="1"/>
  <c r="C16" i="1" s="1"/>
  <c r="C13" i="1" s="1"/>
  <c r="D13" i="1"/>
  <c r="C12" i="1"/>
  <c r="C8" i="1" s="1"/>
  <c r="D8" i="1"/>
  <c r="D7" i="1" l="1"/>
  <c r="D42" i="1" s="1"/>
  <c r="D72" i="1"/>
  <c r="D24" i="1"/>
  <c r="C72" i="1"/>
  <c r="C89" i="1" s="1"/>
  <c r="C24" i="1"/>
  <c r="D57" i="1"/>
  <c r="D89" i="1" s="1"/>
  <c r="C7" i="1"/>
  <c r="C42" i="1" s="1"/>
</calcChain>
</file>

<file path=xl/sharedStrings.xml><?xml version="1.0" encoding="utf-8"?>
<sst xmlns="http://schemas.openxmlformats.org/spreadsheetml/2006/main" count="130" uniqueCount="122">
  <si>
    <t>ACTIVO</t>
  </si>
  <si>
    <t>A) ACTIVO NO CORRIENTE</t>
  </si>
  <si>
    <t>I. Inmovilizado intangible</t>
  </si>
  <si>
    <t>200,201,(2801),(2901)</t>
  </si>
  <si>
    <t>Desarrollo</t>
  </si>
  <si>
    <t>206,(2806),(2906)</t>
  </si>
  <si>
    <t>Aplicaciones informáticas</t>
  </si>
  <si>
    <t>Anticipos</t>
  </si>
  <si>
    <t>202,203,204,205,(2802),(2803),(2805),(2902),(2903),(2905),(2800)(2900)</t>
  </si>
  <si>
    <t>Resto del inmovilizado intangible</t>
  </si>
  <si>
    <t>II. Inmovilizado material</t>
  </si>
  <si>
    <t>210,(2910)</t>
  </si>
  <si>
    <t>Terrenos</t>
  </si>
  <si>
    <t>211, 212, 213, 214, 215, 216, 217, 218, 219, 230, 231, 232, 233, 237, (281), (2911), (2912), (2913), (2914), (2915), (2916), (2917), (2918), (2919)</t>
  </si>
  <si>
    <t>Resto inmovilizado material</t>
  </si>
  <si>
    <t>III. Inversiones inmobiliarias</t>
  </si>
  <si>
    <t xml:space="preserve">220, (2920) </t>
  </si>
  <si>
    <r>
      <t>Terrenos</t>
    </r>
    <r>
      <rPr>
        <sz val="7"/>
        <rFont val="Arial"/>
        <family val="2"/>
      </rPr>
      <t/>
    </r>
  </si>
  <si>
    <t>221, (282), (2921)</t>
  </si>
  <si>
    <t>Construcciones</t>
  </si>
  <si>
    <t>2403, 2404, 2413, 2414, 2423, 2424, (2493),(2494),(293),(2943),(2944),(2953),(2954)</t>
  </si>
  <si>
    <t>IV. Inversiones en empresas del grupo y asociadas a l/p</t>
  </si>
  <si>
    <t>2405,2415,2425,250,251,252,253,254,255,258,26,(2495),(259),(2945),(2955),(297),(298)</t>
  </si>
  <si>
    <t>V. Inversiones financieras a largo plazo</t>
  </si>
  <si>
    <t xml:space="preserve">VI. Activos por impuesto diferido </t>
  </si>
  <si>
    <t>VII. Deudores comerciales no corrientes</t>
  </si>
  <si>
    <t>B) ACTIVO CORRIENTE</t>
  </si>
  <si>
    <t xml:space="preserve">I. Activos no corrientes mantenidos para la venta </t>
  </si>
  <si>
    <t>Inmovilizado</t>
  </si>
  <si>
    <t>580, (5990)</t>
  </si>
  <si>
    <t>Resto de inmovilizado</t>
  </si>
  <si>
    <t>581, 582, (5991), (5992)</t>
  </si>
  <si>
    <t>Inversiones financieras</t>
  </si>
  <si>
    <t>583, 584, (5993), (5994)</t>
  </si>
  <si>
    <t>Existencias y otros activos</t>
  </si>
  <si>
    <t>II. Existencias</t>
  </si>
  <si>
    <t>30, 31, 32, 33, 34, 35, 36, (39)</t>
  </si>
  <si>
    <t>Existencias</t>
  </si>
  <si>
    <t>III. Deudores comerciales y otras cuentas a cobrar</t>
  </si>
  <si>
    <t>430, 431, 432, 433, 434,435, 436,(437),(490),(4933),(4934),(4935)</t>
  </si>
  <si>
    <r>
      <t>Clientes por ventas y prestaciones de servicios</t>
    </r>
    <r>
      <rPr>
        <sz val="7"/>
        <rFont val="Arial"/>
        <family val="2"/>
      </rPr>
      <t/>
    </r>
  </si>
  <si>
    <r>
      <t>Accionistas (socios) por desembolsos exigidos</t>
    </r>
    <r>
      <rPr>
        <sz val="7"/>
        <rFont val="Arial"/>
        <family val="2"/>
      </rPr>
      <t/>
    </r>
  </si>
  <si>
    <t>44, 460, 470, 471, 472, 544, 5531, 5533</t>
  </si>
  <si>
    <t>Otros deudores</t>
  </si>
  <si>
    <t>5303, 5304, 5313, 5314, 5323, 5324, 5333, 5334, 5343, 5344, 5353, 5354, 5523, 5524, (5393), (5394), (593), (5943), (5944), (5953), (5954)</t>
  </si>
  <si>
    <t>IV. Inversiones en empresas del grupo y asociadas a c/p</t>
  </si>
  <si>
    <t xml:space="preserve">5305, 5315, 5325, 5335, 5345, 5355, 540, 541, 542, 543, 545, 546, 547, 548, 551, 5525,5590,5593,565,566,(5395),(549),(5945),(5955),(597),(598) </t>
  </si>
  <si>
    <t>V. Inversiones financieras a corto plazo</t>
  </si>
  <si>
    <t>480, 567</t>
  </si>
  <si>
    <t xml:space="preserve">VI. Periodificaciones a corto plazo  </t>
  </si>
  <si>
    <t>VII. Efectivo y otros activos líquidos equivalentes</t>
  </si>
  <si>
    <t xml:space="preserve">TOTAL ACTIVO (A+B)  </t>
  </si>
  <si>
    <t>PATRIMONIO NETO Y PASIVO</t>
  </si>
  <si>
    <t>A) PATRIMONIO NETO</t>
  </si>
  <si>
    <t>A.1) Fondos propios</t>
  </si>
  <si>
    <t>100, 101, 102,(1030),(1040)</t>
  </si>
  <si>
    <t xml:space="preserve">I. Capital </t>
  </si>
  <si>
    <r>
      <t>II.  Prima de emisión</t>
    </r>
    <r>
      <rPr>
        <sz val="8"/>
        <color indexed="12"/>
        <rFont val="Arial"/>
        <family val="2"/>
      </rPr>
      <t/>
    </r>
  </si>
  <si>
    <t>112,113,114,115,119</t>
  </si>
  <si>
    <t xml:space="preserve">III. Reservas </t>
  </si>
  <si>
    <t>(108),(109)</t>
  </si>
  <si>
    <t>IV. (Acciones y participaciones en patrimonio propias)</t>
  </si>
  <si>
    <t>120, (121)</t>
  </si>
  <si>
    <t>V. Resultado de ejercicios anteriores</t>
  </si>
  <si>
    <t xml:space="preserve">VI.  Otras aportaciones de socios </t>
  </si>
  <si>
    <t xml:space="preserve">VII. Resultado del ejercicio </t>
  </si>
  <si>
    <t>(557)</t>
  </si>
  <si>
    <t xml:space="preserve">VIII. (Dividendo a cuenta)  </t>
  </si>
  <si>
    <t>IX. Otros instrumentos de patrimonio neto</t>
  </si>
  <si>
    <t>133, 1340, 137, 135, 136</t>
  </si>
  <si>
    <t xml:space="preserve">A.2) Ajustes por cambio de valor </t>
  </si>
  <si>
    <t>130, 131, 132</t>
  </si>
  <si>
    <t xml:space="preserve">A.3) Subvenciones, donaciones y legados recibidos </t>
  </si>
  <si>
    <t>B) PASIVO NO CORRIENTE</t>
  </si>
  <si>
    <t>I. Provisiones a largo plazo</t>
  </si>
  <si>
    <t>Provisión por retribuciones al personal</t>
  </si>
  <si>
    <t>Provisión por desmantelamiento, retiro o rehabilitación del inmovilizado</t>
  </si>
  <si>
    <t>141, 142, 145, 146, 147</t>
  </si>
  <si>
    <t>Otras provisiones</t>
  </si>
  <si>
    <t>II. Deudas a largo plazo</t>
  </si>
  <si>
    <t>177, 178, 179</t>
  </si>
  <si>
    <t>Obligaciones y otros valores negociables</t>
  </si>
  <si>
    <t>1605, 170</t>
  </si>
  <si>
    <t>Deudas con entidades de crédito</t>
  </si>
  <si>
    <t>1625, 174</t>
  </si>
  <si>
    <t>Acreedores por arrendamiento financiero</t>
  </si>
  <si>
    <t>1615, 1635, 171, 172, 173, 175, 176, 180, 185, 189</t>
  </si>
  <si>
    <t>Otras deudas a largo plazo</t>
  </si>
  <si>
    <t>1603, 1604, 1613, 1614, 1623, 1624, 1633, 1634</t>
  </si>
  <si>
    <t>III. Deudas con empresas del grupo y asociadas a l/p</t>
  </si>
  <si>
    <t xml:space="preserve">IV. Pasivos por impuesto diferido  </t>
  </si>
  <si>
    <t xml:space="preserve">V. Periodificaciones a largo plazo  </t>
  </si>
  <si>
    <t>VI. Acreedores comerciales no corrientes</t>
  </si>
  <si>
    <t>VII. Deuda con características especiales a l/p</t>
  </si>
  <si>
    <t>C) PASIVO CORRIENTE</t>
  </si>
  <si>
    <t>585, 586, 587, 588, 589</t>
  </si>
  <si>
    <t>I. Pasivos vinculados con activos no corrientes mantenidos para la venta</t>
  </si>
  <si>
    <t xml:space="preserve">II. Provisiones a corto plazo </t>
  </si>
  <si>
    <t>Provisión desmantelamiento, retiro o rehabilitación del inmovilizado</t>
  </si>
  <si>
    <t>499, 5291, 5292, 5294, 5296, 5297</t>
  </si>
  <si>
    <t>III. Deudas a corto plazo</t>
  </si>
  <si>
    <t>550, 501, 505, 506</t>
  </si>
  <si>
    <t>5105, 520,527</t>
  </si>
  <si>
    <t>5125, 524</t>
  </si>
  <si>
    <t>194, 509, 5115, 5135, 5145, 521, 522, 523, 525, 526, 528, 551, 5525, 5530, 5532, 555,565,5566,5595,5598,560,561,69,(1034),(1044),(190),(192)</t>
  </si>
  <si>
    <t>Otras deudas a corto plazo</t>
  </si>
  <si>
    <t>5103, 5104, 5113,5114, 5123, 5124, 5133, 5134, 5143, 5144, 5523, 5524, 5563,5564</t>
  </si>
  <si>
    <t>IV. Deudas con empresas del grupo y asociadas a c/p</t>
  </si>
  <si>
    <t>V. Acreedores comerciales y otras cuentas a pagar</t>
  </si>
  <si>
    <t>400, 401, 403, 404, 405, (406)</t>
  </si>
  <si>
    <r>
      <t>Proveedores</t>
    </r>
    <r>
      <rPr>
        <sz val="7"/>
        <rFont val="Arial"/>
        <family val="2"/>
      </rPr>
      <t/>
    </r>
  </si>
  <si>
    <t>41, 438, 465, 466, 475, 476, 477</t>
  </si>
  <si>
    <t>Otros acreedores</t>
  </si>
  <si>
    <t>485, 568</t>
  </si>
  <si>
    <r>
      <t>VI. Periodificaciones a corto plazo</t>
    </r>
    <r>
      <rPr>
        <b/>
        <sz val="7"/>
        <rFont val="Arial"/>
        <family val="2"/>
      </rPr>
      <t/>
    </r>
  </si>
  <si>
    <t>VII. Deuda con características especiales a c/p</t>
  </si>
  <si>
    <t xml:space="preserve">TOTAL PATRIMONIO NETO Y PASIVO (A+B+C)  </t>
  </si>
  <si>
    <t>Entidad: MADRID DESTINO, CULTURA, TURISMO Y NEGOCIO, S.A.</t>
  </si>
  <si>
    <t>Información referida al período:</t>
  </si>
  <si>
    <t>Estimaciones actuales de cierre ejercicio</t>
  </si>
  <si>
    <t>Situación fin trimestre vencido</t>
  </si>
  <si>
    <t>BALANCE (Modelo Ordinario)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</si>
</sst>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43" formatCode="_-* #,##0.00\ _€_-;\-* #,##0.00\ _€_-;_-* &quot;-&quot;??\ _€_-;_-@_-"/>
  </numFmts>
  <fonts count="16" x14ac:knownFonts="1">
    <font>
      <sz val="11"/>
      <color theme="1"/>
      <name val="Calibri"/>
      <family val="2"/>
      <scheme val="minor"/>
    </font>
    <font>
      <sz val="7.5"/>
      <name val="Arial"/>
      <family val="2"/>
    </font>
    <font>
      <b/>
      <sz val="10"/>
      <name val="Arial"/>
      <family val="2"/>
    </font>
    <font>
      <b/>
      <u/>
      <sz val="9"/>
      <name val="Arial"/>
      <family val="2"/>
    </font>
    <font>
      <sz val="10"/>
      <name val="Arial"/>
      <family val="2"/>
    </font>
    <font>
      <b/>
      <u/>
      <sz val="10"/>
      <name val="Arial"/>
      <family val="2"/>
    </font>
    <font>
      <b/>
      <sz val="9"/>
      <name val="Arial"/>
      <family val="2"/>
    </font>
    <font>
      <sz val="8"/>
      <name val="Arial"/>
      <family val="2"/>
    </font>
    <font>
      <b/>
      <sz val="8"/>
      <name val="Arial"/>
      <family val="2"/>
    </font>
    <font>
      <b/>
      <sz val="8.5"/>
      <name val="Arial"/>
      <family val="2"/>
    </font>
    <font>
      <sz val="7"/>
      <name val="Arial"/>
      <family val="2"/>
    </font>
    <font>
      <sz val="8"/>
      <color indexed="12"/>
      <name val="Arial"/>
      <family val="2"/>
    </font>
    <font>
      <b/>
      <sz val="7"/>
      <name val="Arial"/>
      <family val="2"/>
    </font>
    <font>
      <sz val="7.5"/>
      <color indexed="10"/>
      <name val="Arial"/>
      <family val="2"/>
    </font>
    <font>
      <b/>
      <sz val="7.5"/>
      <name val="Arial"/>
      <family val="2"/>
    </font>
    <font>
      <sz val="11"/>
      <color theme="1"/>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2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6">
    <xf numFmtId="0" fontId="0" fillId="0" borderId="0"/>
    <xf numFmtId="0" fontId="4" fillId="0" borderId="0" applyNumberFormat="0" applyFill="0" applyBorder="0" applyAlignment="0" applyProtection="0"/>
    <xf numFmtId="0" fontId="4" fillId="0" borderId="0"/>
    <xf numFmtId="0" fontId="15" fillId="0" borderId="0"/>
    <xf numFmtId="43" fontId="15" fillId="0" borderId="0" applyFont="0" applyFill="0" applyBorder="0" applyAlignment="0" applyProtection="0"/>
    <xf numFmtId="44" fontId="15" fillId="0" borderId="0" applyFont="0" applyFill="0" applyBorder="0" applyAlignment="0" applyProtection="0"/>
  </cellStyleXfs>
  <cellXfs count="66">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3" fillId="0" borderId="0" xfId="0" applyNumberFormat="1" applyFont="1" applyFill="1" applyAlignment="1" applyProtection="1">
      <alignment horizontal="center" vertical="center"/>
    </xf>
    <xf numFmtId="0" fontId="4" fillId="0" borderId="0" xfId="0" applyFont="1" applyAlignment="1" applyProtection="1">
      <alignment horizontal="center" vertical="center"/>
    </xf>
    <xf numFmtId="4" fontId="5" fillId="0" borderId="0" xfId="0" applyNumberFormat="1" applyFont="1" applyFill="1" applyAlignment="1" applyProtection="1">
      <alignment horizontal="center" vertical="center"/>
    </xf>
    <xf numFmtId="0" fontId="4" fillId="0" borderId="0" xfId="0" applyFont="1" applyAlignment="1" applyProtection="1">
      <alignment vertical="center"/>
    </xf>
    <xf numFmtId="4" fontId="6" fillId="0" borderId="0" xfId="0" applyNumberFormat="1" applyFont="1" applyFill="1" applyAlignment="1" applyProtection="1">
      <alignment horizontal="center" vertical="center"/>
    </xf>
    <xf numFmtId="0" fontId="8" fillId="2" borderId="3" xfId="0" applyFont="1" applyFill="1" applyBorder="1" applyAlignment="1" applyProtection="1">
      <alignment horizontal="right" vertical="center"/>
    </xf>
    <xf numFmtId="0" fontId="1" fillId="0" borderId="4" xfId="0" applyFont="1" applyBorder="1" applyAlignment="1" applyProtection="1">
      <alignment horizontal="center" vertical="center"/>
    </xf>
    <xf numFmtId="0" fontId="9" fillId="0" borderId="1" xfId="0" applyFont="1" applyFill="1" applyBorder="1" applyAlignment="1" applyProtection="1">
      <alignment horizontal="center" vertical="center"/>
    </xf>
    <xf numFmtId="0" fontId="8" fillId="0" borderId="2" xfId="0" applyFont="1" applyFill="1" applyBorder="1" applyAlignment="1" applyProtection="1">
      <alignment vertical="center"/>
    </xf>
    <xf numFmtId="0" fontId="8" fillId="3" borderId="5" xfId="0" applyFont="1" applyFill="1" applyBorder="1" applyAlignment="1" applyProtection="1">
      <alignment horizontal="left" vertical="center"/>
    </xf>
    <xf numFmtId="4" fontId="8" fillId="3" borderId="5" xfId="0" applyNumberFormat="1" applyFont="1" applyFill="1" applyBorder="1" applyAlignment="1" applyProtection="1">
      <alignment vertical="center"/>
    </xf>
    <xf numFmtId="0" fontId="8" fillId="0" borderId="3" xfId="0" applyFont="1" applyFill="1" applyBorder="1" applyAlignment="1" applyProtection="1">
      <alignment horizontal="left" vertical="center" indent="1"/>
    </xf>
    <xf numFmtId="4" fontId="8" fillId="0" borderId="3" xfId="0" applyNumberFormat="1" applyFont="1" applyFill="1" applyBorder="1" applyAlignment="1" applyProtection="1">
      <alignment horizontal="right" vertical="center"/>
    </xf>
    <xf numFmtId="0" fontId="7" fillId="0" borderId="6" xfId="0" applyFont="1" applyFill="1" applyBorder="1" applyAlignment="1" applyProtection="1">
      <alignment horizontal="left" vertical="center" indent="2"/>
    </xf>
    <xf numFmtId="4" fontId="7" fillId="0" borderId="6" xfId="0" applyNumberFormat="1" applyFont="1" applyFill="1" applyBorder="1" applyAlignment="1" applyProtection="1">
      <alignment horizontal="right" vertical="center"/>
      <protection locked="0"/>
    </xf>
    <xf numFmtId="0" fontId="8" fillId="0" borderId="6" xfId="0" applyFont="1" applyFill="1" applyBorder="1" applyAlignment="1" applyProtection="1">
      <alignment horizontal="left" vertical="center" indent="1"/>
    </xf>
    <xf numFmtId="4" fontId="8" fillId="0" borderId="6" xfId="0" applyNumberFormat="1" applyFont="1" applyFill="1" applyBorder="1" applyAlignment="1" applyProtection="1">
      <alignment horizontal="right" vertical="center"/>
    </xf>
    <xf numFmtId="0" fontId="1" fillId="0" borderId="4"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7" fillId="0" borderId="7" xfId="0" applyFont="1" applyFill="1" applyBorder="1" applyAlignment="1" applyProtection="1">
      <alignment horizontal="left" vertical="center" indent="2"/>
    </xf>
    <xf numFmtId="0" fontId="1" fillId="0" borderId="4" xfId="0" applyFont="1" applyFill="1" applyBorder="1" applyAlignment="1" applyProtection="1">
      <alignment vertical="center"/>
    </xf>
    <xf numFmtId="3" fontId="8" fillId="0" borderId="6" xfId="1" applyNumberFormat="1" applyFont="1" applyFill="1" applyBorder="1" applyAlignment="1" applyProtection="1">
      <alignment horizontal="left" vertical="center" wrapText="1" indent="1"/>
    </xf>
    <xf numFmtId="4" fontId="8" fillId="0" borderId="6" xfId="0" applyNumberFormat="1" applyFont="1" applyFill="1" applyBorder="1" applyAlignment="1" applyProtection="1">
      <alignment horizontal="right" vertical="center"/>
      <protection locked="0"/>
    </xf>
    <xf numFmtId="4" fontId="8" fillId="0" borderId="6" xfId="0" applyNumberFormat="1" applyFont="1" applyFill="1" applyBorder="1" applyAlignment="1" applyProtection="1">
      <alignment vertical="center"/>
      <protection locked="0"/>
    </xf>
    <xf numFmtId="0" fontId="8" fillId="0" borderId="8" xfId="0" applyFont="1" applyFill="1" applyBorder="1" applyAlignment="1" applyProtection="1">
      <alignment horizontal="left" vertical="center" indent="1"/>
    </xf>
    <xf numFmtId="4" fontId="8" fillId="0" borderId="8" xfId="0" applyNumberFormat="1" applyFont="1" applyFill="1" applyBorder="1" applyAlignment="1" applyProtection="1">
      <alignment vertical="center"/>
      <protection locked="0"/>
    </xf>
    <xf numFmtId="4" fontId="8" fillId="3" borderId="5" xfId="0" applyNumberFormat="1" applyFont="1" applyFill="1" applyBorder="1" applyAlignment="1" applyProtection="1">
      <alignment horizontal="right" vertical="center"/>
    </xf>
    <xf numFmtId="4" fontId="8" fillId="0" borderId="3" xfId="0" applyNumberFormat="1" applyFont="1" applyFill="1" applyBorder="1" applyAlignment="1" applyProtection="1">
      <alignment vertical="center"/>
    </xf>
    <xf numFmtId="0" fontId="8" fillId="0" borderId="6" xfId="0" applyFont="1" applyFill="1" applyBorder="1" applyAlignment="1" applyProtection="1">
      <alignment horizontal="left" vertical="center" indent="2"/>
    </xf>
    <xf numFmtId="4" fontId="8" fillId="0" borderId="6" xfId="0" applyNumberFormat="1" applyFont="1" applyFill="1" applyBorder="1" applyAlignment="1" applyProtection="1">
      <alignment vertical="center"/>
    </xf>
    <xf numFmtId="0" fontId="1" fillId="0" borderId="0" xfId="0" applyFont="1" applyFill="1" applyAlignment="1" applyProtection="1">
      <alignment vertical="center"/>
    </xf>
    <xf numFmtId="0" fontId="7" fillId="0" borderId="6" xfId="0" applyFont="1" applyFill="1" applyBorder="1" applyAlignment="1" applyProtection="1">
      <alignment horizontal="left" vertical="center" indent="3"/>
    </xf>
    <xf numFmtId="4" fontId="7" fillId="0" borderId="6" xfId="0" applyNumberFormat="1" applyFont="1" applyFill="1" applyBorder="1" applyAlignment="1" applyProtection="1">
      <alignment vertical="center"/>
      <protection locked="0"/>
    </xf>
    <xf numFmtId="0" fontId="8" fillId="0" borderId="9" xfId="0" applyFont="1" applyFill="1" applyBorder="1" applyAlignment="1" applyProtection="1">
      <alignment horizontal="left" vertical="center" indent="2"/>
    </xf>
    <xf numFmtId="4" fontId="8" fillId="0" borderId="9" xfId="0" applyNumberFormat="1" applyFont="1" applyFill="1" applyBorder="1" applyAlignment="1" applyProtection="1">
      <alignment vertical="center"/>
      <protection locked="0"/>
    </xf>
    <xf numFmtId="0" fontId="8" fillId="0" borderId="7" xfId="0" applyFont="1" applyFill="1" applyBorder="1" applyAlignment="1" applyProtection="1">
      <alignment horizontal="left" vertical="center" indent="1"/>
    </xf>
    <xf numFmtId="4" fontId="8" fillId="0" borderId="7" xfId="0" applyNumberFormat="1" applyFont="1" applyFill="1" applyBorder="1" applyAlignment="1" applyProtection="1">
      <alignment horizontal="right" vertical="center"/>
      <protection locked="0"/>
    </xf>
    <xf numFmtId="4" fontId="8" fillId="0" borderId="10" xfId="0" applyNumberFormat="1" applyFont="1" applyFill="1" applyBorder="1" applyAlignment="1" applyProtection="1">
      <alignment horizontal="right" vertical="center"/>
      <protection locked="0"/>
    </xf>
    <xf numFmtId="0" fontId="1" fillId="0" borderId="11" xfId="0" applyFont="1" applyBorder="1" applyAlignment="1" applyProtection="1">
      <alignment horizontal="center" vertical="center"/>
    </xf>
    <xf numFmtId="0" fontId="8" fillId="2" borderId="5" xfId="0" applyFont="1" applyFill="1" applyBorder="1" applyAlignment="1" applyProtection="1">
      <alignment horizontal="right" vertical="center"/>
    </xf>
    <xf numFmtId="4" fontId="8" fillId="2" borderId="5" xfId="0" applyNumberFormat="1" applyFont="1" applyFill="1" applyBorder="1" applyAlignment="1" applyProtection="1">
      <alignment horizontal="right" vertical="center"/>
    </xf>
    <xf numFmtId="0" fontId="1" fillId="0" borderId="0" xfId="0" applyFont="1" applyBorder="1" applyAlignment="1" applyProtection="1">
      <alignment vertical="center"/>
    </xf>
    <xf numFmtId="0" fontId="1" fillId="0" borderId="12" xfId="0" applyFont="1" applyBorder="1" applyAlignment="1" applyProtection="1">
      <alignment horizontal="center" vertical="center"/>
    </xf>
    <xf numFmtId="4" fontId="8" fillId="0" borderId="13" xfId="0" applyNumberFormat="1" applyFont="1" applyFill="1" applyBorder="1" applyAlignment="1" applyProtection="1">
      <alignment horizontal="right" vertical="center"/>
    </xf>
    <xf numFmtId="3" fontId="8" fillId="0" borderId="6" xfId="1" applyNumberFormat="1" applyFont="1" applyFill="1" applyBorder="1" applyAlignment="1" applyProtection="1">
      <alignment horizontal="left" vertical="center" indent="2"/>
    </xf>
    <xf numFmtId="0" fontId="1" fillId="0" borderId="4" xfId="0" quotePrefix="1" applyFont="1" applyBorder="1" applyAlignment="1" applyProtection="1">
      <alignment horizontal="center" vertical="center"/>
    </xf>
    <xf numFmtId="3" fontId="8" fillId="0" borderId="3" xfId="1" applyNumberFormat="1" applyFont="1" applyFill="1" applyBorder="1" applyAlignment="1" applyProtection="1">
      <alignment horizontal="left" vertical="center" wrapText="1" indent="1"/>
    </xf>
    <xf numFmtId="3" fontId="8" fillId="0" borderId="8" xfId="1" applyNumberFormat="1" applyFont="1" applyFill="1" applyBorder="1" applyAlignment="1" applyProtection="1">
      <alignment horizontal="left" vertical="center" wrapText="1" indent="1"/>
    </xf>
    <xf numFmtId="4" fontId="8" fillId="0" borderId="8" xfId="0" applyNumberFormat="1" applyFont="1" applyFill="1" applyBorder="1" applyAlignment="1" applyProtection="1">
      <alignment horizontal="right" vertical="center"/>
      <protection locked="0"/>
    </xf>
    <xf numFmtId="4" fontId="8" fillId="0" borderId="3" xfId="0" applyNumberFormat="1" applyFont="1" applyFill="1" applyBorder="1" applyAlignment="1" applyProtection="1">
      <alignment horizontal="right" vertical="center"/>
      <protection locked="0"/>
    </xf>
    <xf numFmtId="0" fontId="1" fillId="0" borderId="14" xfId="0" applyFont="1" applyFill="1" applyBorder="1" applyAlignment="1" applyProtection="1">
      <alignment horizontal="center" vertical="center"/>
    </xf>
    <xf numFmtId="0" fontId="13" fillId="0" borderId="0" xfId="0" applyFont="1" applyFill="1" applyAlignment="1" applyProtection="1">
      <alignment vertical="center"/>
    </xf>
    <xf numFmtId="0" fontId="14" fillId="0" borderId="0" xfId="0" applyFont="1" applyBorder="1" applyAlignment="1" applyProtection="1">
      <alignment vertical="center"/>
    </xf>
    <xf numFmtId="0" fontId="1" fillId="0" borderId="0" xfId="0" applyFont="1" applyBorder="1" applyAlignment="1" applyProtection="1">
      <alignment horizontal="left" vertical="center"/>
    </xf>
    <xf numFmtId="4" fontId="2" fillId="0" borderId="0" xfId="0" applyNumberFormat="1" applyFont="1" applyFill="1" applyAlignment="1" applyProtection="1">
      <alignment horizontal="center" vertical="center"/>
    </xf>
    <xf numFmtId="4" fontId="7" fillId="0" borderId="0" xfId="0" applyNumberFormat="1" applyFont="1" applyFill="1" applyAlignment="1" applyProtection="1">
      <alignment horizontal="center" vertical="center"/>
    </xf>
    <xf numFmtId="0" fontId="8" fillId="2" borderId="3" xfId="0" applyFont="1" applyFill="1" applyBorder="1" applyAlignment="1" applyProtection="1">
      <alignment horizontal="center" vertical="center" wrapText="1"/>
    </xf>
    <xf numFmtId="0" fontId="8" fillId="0" borderId="15" xfId="0" applyFont="1" applyFill="1" applyBorder="1" applyAlignment="1" applyProtection="1">
      <alignment vertical="center"/>
    </xf>
    <xf numFmtId="4" fontId="1" fillId="0" borderId="0" xfId="0" applyNumberFormat="1" applyFont="1" applyFill="1" applyBorder="1" applyAlignment="1" applyProtection="1">
      <alignment horizontal="right" vertical="center"/>
    </xf>
    <xf numFmtId="4" fontId="1" fillId="0" borderId="0" xfId="0" applyNumberFormat="1" applyFont="1" applyFill="1" applyAlignment="1" applyProtection="1">
      <alignment horizontal="right" vertical="center"/>
    </xf>
    <xf numFmtId="4" fontId="2" fillId="0" borderId="0" xfId="0" applyNumberFormat="1" applyFont="1" applyFill="1" applyAlignment="1" applyProtection="1">
      <alignment horizontal="center" vertical="top"/>
    </xf>
    <xf numFmtId="0" fontId="2" fillId="2" borderId="1" xfId="0" applyFont="1" applyFill="1" applyBorder="1" applyAlignment="1" applyProtection="1">
      <alignment horizontal="left" vertical="center"/>
    </xf>
    <xf numFmtId="0" fontId="2" fillId="2" borderId="15" xfId="0" applyFont="1" applyFill="1" applyBorder="1" applyAlignment="1" applyProtection="1">
      <alignment horizontal="left" vertical="center"/>
    </xf>
  </cellXfs>
  <cellStyles count="6">
    <cellStyle name="Millares 3" xfId="4"/>
    <cellStyle name="Moneda 3" xfId="5"/>
    <cellStyle name="Normal" xfId="0" builtinId="0"/>
    <cellStyle name="Normal 2 2" xfId="2"/>
    <cellStyle name="Normal 5" xfId="3"/>
    <cellStyle name="Normal_CPG.XLS"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753387</xdr:colOff>
      <xdr:row>2</xdr:row>
      <xdr:rowOff>0</xdr:rowOff>
    </xdr:to>
    <xdr:sp macro="" textlink="">
      <xdr:nvSpPr>
        <xdr:cNvPr id="4" name="Rectangle 1">
          <a:extLst>
            <a:ext uri="{FF2B5EF4-FFF2-40B4-BE49-F238E27FC236}"/>
          </a:extLst>
        </xdr:cNvPr>
        <xdr:cNvSpPr>
          <a:spLocks noChangeArrowheads="1"/>
        </xdr:cNvSpPr>
      </xdr:nvSpPr>
      <xdr:spPr bwMode="auto">
        <a:xfrm>
          <a:off x="0" y="1013460"/>
          <a:ext cx="753387"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36576" bIns="0" anchor="t" upright="1"/>
        <a:lstStyle/>
        <a:p>
          <a:pPr algn="r" rtl="0">
            <a:defRPr sz="1000"/>
          </a:pPr>
          <a:r>
            <a:rPr lang="es-ES" sz="800" b="1" i="0" u="none" strike="noStrike" baseline="0">
              <a:solidFill>
                <a:srgbClr val="000000"/>
              </a:solidFill>
              <a:latin typeface="Arial"/>
              <a:cs typeface="Arial"/>
            </a:rPr>
            <a:t>Corporación:</a:t>
          </a:r>
        </a:p>
        <a:p>
          <a:pPr algn="r" rtl="0">
            <a:defRPr sz="1000"/>
          </a:pPr>
          <a:r>
            <a:rPr lang="es-ES" sz="800" b="1" i="0" u="none" strike="noStrike" baseline="0">
              <a:solidFill>
                <a:srgbClr val="000000"/>
              </a:solidFill>
              <a:latin typeface="Arial"/>
              <a:cs typeface="Arial"/>
            </a:rPr>
            <a:t>Entidad:</a:t>
          </a:r>
        </a:p>
      </xdr:txBody>
    </xdr:sp>
    <xdr:clientData/>
  </xdr:twoCellAnchor>
  <xdr:twoCellAnchor>
    <xdr:from>
      <xdr:col>1</xdr:col>
      <xdr:colOff>754380</xdr:colOff>
      <xdr:row>2</xdr:row>
      <xdr:rowOff>0</xdr:rowOff>
    </xdr:from>
    <xdr:to>
      <xdr:col>1</xdr:col>
      <xdr:colOff>754380</xdr:colOff>
      <xdr:row>2</xdr:row>
      <xdr:rowOff>0</xdr:rowOff>
    </xdr:to>
    <xdr:sp macro="" textlink="">
      <xdr:nvSpPr>
        <xdr:cNvPr id="7" name="Line 2"/>
        <xdr:cNvSpPr>
          <a:spLocks noChangeShapeType="1"/>
        </xdr:cNvSpPr>
      </xdr:nvSpPr>
      <xdr:spPr bwMode="auto">
        <a:xfrm>
          <a:off x="754380" y="1013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urificacion.vizuete\AppData\Local\Microsoft\Windows\INetCache\Content.Outlook\HAD323WC\AUXILIARES%20EEMM_Plant%20form%202TR_2019%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sheetName val="BAL_MINHAC"/>
      <sheetName val="PyG"/>
      <sheetName val="Estado ingresos y gastos rec"/>
      <sheetName val="PYG_MINHAC"/>
      <sheetName val="Tesoreria"/>
      <sheetName val="Planti-Retrib"/>
      <sheetName val="Saldos cuentas personal 2T 2019"/>
      <sheetName val="Deuda Viva"/>
      <sheetName val="Deuda a 10 años"/>
      <sheetName val="F.1.2.B2.1.Inver Financ"/>
      <sheetName val="Facturas 1T-2T IFS"/>
      <sheetName val="Envío 1T"/>
      <sheetName val="Cuentas IFS"/>
      <sheetName val="IFS SP RESUMEN def"/>
      <sheetName val="Actuaciones"/>
      <sheetName val="ID3.Adicional PyG"/>
      <sheetName val="2.1 Operac. a favor de la empre"/>
      <sheetName val="2k) Otros ingresos y gastos"/>
      <sheetName val="Histórico facturas taquilla"/>
      <sheetName val="4d) 4730000"/>
      <sheetName val="ID4.Provisiones"/>
      <sheetName val="2c) Variación de provisiones"/>
      <sheetName val="Sumas y saldos provisiones"/>
      <sheetName val="Balance sumas y saldos 1T2019 v"/>
      <sheetName val="BSS 2T 2019"/>
      <sheetName val="ID5.Subv recib"/>
      <sheetName val="#130"/>
      <sheetName val="#479"/>
      <sheetName val="ID6.Invers no finac"/>
      <sheetName val="6b) Inmovilizado material"/>
      <sheetName val="EFE_REP_MD"/>
      <sheetName val="#280"/>
      <sheetName val="6a) Inmovilizado intangible"/>
      <sheetName val="ID7.Invers financ"/>
      <sheetName val="ID8.Actuaciones a cta"/>
      <sheetName val="ID9.Subv conced "/>
      <sheetName val="ID10. GFA"/>
      <sheetName val="Gastos subvenciones 2T"/>
      <sheetName val="7400001"/>
      <sheetName val="Actuaciones subvenciones"/>
      <sheetName val="Hoja1"/>
    </sheetNames>
    <sheetDataSet>
      <sheetData sheetId="0" refreshError="1"/>
      <sheetData sheetId="1" refreshError="1">
        <row r="57">
          <cell r="C57">
            <v>244216.21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tabSelected="1" topLeftCell="B1" workbookViewId="0">
      <selection activeCell="F86" sqref="F86"/>
    </sheetView>
  </sheetViews>
  <sheetFormatPr baseColWidth="10" defaultColWidth="11.44140625" defaultRowHeight="8.4" x14ac:dyDescent="0.3"/>
  <cols>
    <col min="1" max="1" width="100.33203125" style="1" hidden="1" customWidth="1"/>
    <col min="2" max="2" width="51.33203125" style="2" bestFit="1" customWidth="1"/>
    <col min="3" max="3" width="11.6640625" style="62" customWidth="1"/>
    <col min="4" max="4" width="12.33203125" style="2" customWidth="1"/>
    <col min="5" max="254" width="11.44140625" style="2"/>
    <col min="255" max="255" width="0" style="2" hidden="1" customWidth="1"/>
    <col min="256" max="256" width="51.33203125" style="2" bestFit="1" customWidth="1"/>
    <col min="257" max="257" width="9.6640625" style="2" customWidth="1"/>
    <col min="258" max="258" width="11.6640625" style="2" customWidth="1"/>
    <col min="259" max="259" width="12.33203125" style="2" customWidth="1"/>
    <col min="260" max="260" width="11.44140625" style="2" bestFit="1" customWidth="1"/>
    <col min="261" max="510" width="11.44140625" style="2"/>
    <col min="511" max="511" width="0" style="2" hidden="1" customWidth="1"/>
    <col min="512" max="512" width="51.33203125" style="2" bestFit="1" customWidth="1"/>
    <col min="513" max="513" width="9.6640625" style="2" customWidth="1"/>
    <col min="514" max="514" width="11.6640625" style="2" customWidth="1"/>
    <col min="515" max="515" width="12.33203125" style="2" customWidth="1"/>
    <col min="516" max="516" width="11.44140625" style="2" bestFit="1" customWidth="1"/>
    <col min="517" max="766" width="11.44140625" style="2"/>
    <col min="767" max="767" width="0" style="2" hidden="1" customWidth="1"/>
    <col min="768" max="768" width="51.33203125" style="2" bestFit="1" customWidth="1"/>
    <col min="769" max="769" width="9.6640625" style="2" customWidth="1"/>
    <col min="770" max="770" width="11.6640625" style="2" customWidth="1"/>
    <col min="771" max="771" width="12.33203125" style="2" customWidth="1"/>
    <col min="772" max="772" width="11.44140625" style="2" bestFit="1" customWidth="1"/>
    <col min="773" max="1022" width="11.44140625" style="2"/>
    <col min="1023" max="1023" width="0" style="2" hidden="1" customWidth="1"/>
    <col min="1024" max="1024" width="51.33203125" style="2" bestFit="1" customWidth="1"/>
    <col min="1025" max="1025" width="9.6640625" style="2" customWidth="1"/>
    <col min="1026" max="1026" width="11.6640625" style="2" customWidth="1"/>
    <col min="1027" max="1027" width="12.33203125" style="2" customWidth="1"/>
    <col min="1028" max="1028" width="11.44140625" style="2" bestFit="1" customWidth="1"/>
    <col min="1029" max="1278" width="11.44140625" style="2"/>
    <col min="1279" max="1279" width="0" style="2" hidden="1" customWidth="1"/>
    <col min="1280" max="1280" width="51.33203125" style="2" bestFit="1" customWidth="1"/>
    <col min="1281" max="1281" width="9.6640625" style="2" customWidth="1"/>
    <col min="1282" max="1282" width="11.6640625" style="2" customWidth="1"/>
    <col min="1283" max="1283" width="12.33203125" style="2" customWidth="1"/>
    <col min="1284" max="1284" width="11.44140625" style="2" bestFit="1" customWidth="1"/>
    <col min="1285" max="1534" width="11.44140625" style="2"/>
    <col min="1535" max="1535" width="0" style="2" hidden="1" customWidth="1"/>
    <col min="1536" max="1536" width="51.33203125" style="2" bestFit="1" customWidth="1"/>
    <col min="1537" max="1537" width="9.6640625" style="2" customWidth="1"/>
    <col min="1538" max="1538" width="11.6640625" style="2" customWidth="1"/>
    <col min="1539" max="1539" width="12.33203125" style="2" customWidth="1"/>
    <col min="1540" max="1540" width="11.44140625" style="2" bestFit="1" customWidth="1"/>
    <col min="1541" max="1790" width="11.44140625" style="2"/>
    <col min="1791" max="1791" width="0" style="2" hidden="1" customWidth="1"/>
    <col min="1792" max="1792" width="51.33203125" style="2" bestFit="1" customWidth="1"/>
    <col min="1793" max="1793" width="9.6640625" style="2" customWidth="1"/>
    <col min="1794" max="1794" width="11.6640625" style="2" customWidth="1"/>
    <col min="1795" max="1795" width="12.33203125" style="2" customWidth="1"/>
    <col min="1796" max="1796" width="11.44140625" style="2" bestFit="1" customWidth="1"/>
    <col min="1797" max="2046" width="11.44140625" style="2"/>
    <col min="2047" max="2047" width="0" style="2" hidden="1" customWidth="1"/>
    <col min="2048" max="2048" width="51.33203125" style="2" bestFit="1" customWidth="1"/>
    <col min="2049" max="2049" width="9.6640625" style="2" customWidth="1"/>
    <col min="2050" max="2050" width="11.6640625" style="2" customWidth="1"/>
    <col min="2051" max="2051" width="12.33203125" style="2" customWidth="1"/>
    <col min="2052" max="2052" width="11.44140625" style="2" bestFit="1" customWidth="1"/>
    <col min="2053" max="2302" width="11.44140625" style="2"/>
    <col min="2303" max="2303" width="0" style="2" hidden="1" customWidth="1"/>
    <col min="2304" max="2304" width="51.33203125" style="2" bestFit="1" customWidth="1"/>
    <col min="2305" max="2305" width="9.6640625" style="2" customWidth="1"/>
    <col min="2306" max="2306" width="11.6640625" style="2" customWidth="1"/>
    <col min="2307" max="2307" width="12.33203125" style="2" customWidth="1"/>
    <col min="2308" max="2308" width="11.44140625" style="2" bestFit="1" customWidth="1"/>
    <col min="2309" max="2558" width="11.44140625" style="2"/>
    <col min="2559" max="2559" width="0" style="2" hidden="1" customWidth="1"/>
    <col min="2560" max="2560" width="51.33203125" style="2" bestFit="1" customWidth="1"/>
    <col min="2561" max="2561" width="9.6640625" style="2" customWidth="1"/>
    <col min="2562" max="2562" width="11.6640625" style="2" customWidth="1"/>
    <col min="2563" max="2563" width="12.33203125" style="2" customWidth="1"/>
    <col min="2564" max="2564" width="11.44140625" style="2" bestFit="1" customWidth="1"/>
    <col min="2565" max="2814" width="11.44140625" style="2"/>
    <col min="2815" max="2815" width="0" style="2" hidden="1" customWidth="1"/>
    <col min="2816" max="2816" width="51.33203125" style="2" bestFit="1" customWidth="1"/>
    <col min="2817" max="2817" width="9.6640625" style="2" customWidth="1"/>
    <col min="2818" max="2818" width="11.6640625" style="2" customWidth="1"/>
    <col min="2819" max="2819" width="12.33203125" style="2" customWidth="1"/>
    <col min="2820" max="2820" width="11.44140625" style="2" bestFit="1" customWidth="1"/>
    <col min="2821" max="3070" width="11.44140625" style="2"/>
    <col min="3071" max="3071" width="0" style="2" hidden="1" customWidth="1"/>
    <col min="3072" max="3072" width="51.33203125" style="2" bestFit="1" customWidth="1"/>
    <col min="3073" max="3073" width="9.6640625" style="2" customWidth="1"/>
    <col min="3074" max="3074" width="11.6640625" style="2" customWidth="1"/>
    <col min="3075" max="3075" width="12.33203125" style="2" customWidth="1"/>
    <col min="3076" max="3076" width="11.44140625" style="2" bestFit="1" customWidth="1"/>
    <col min="3077" max="3326" width="11.44140625" style="2"/>
    <col min="3327" max="3327" width="0" style="2" hidden="1" customWidth="1"/>
    <col min="3328" max="3328" width="51.33203125" style="2" bestFit="1" customWidth="1"/>
    <col min="3329" max="3329" width="9.6640625" style="2" customWidth="1"/>
    <col min="3330" max="3330" width="11.6640625" style="2" customWidth="1"/>
    <col min="3331" max="3331" width="12.33203125" style="2" customWidth="1"/>
    <col min="3332" max="3332" width="11.44140625" style="2" bestFit="1" customWidth="1"/>
    <col min="3333" max="3582" width="11.44140625" style="2"/>
    <col min="3583" max="3583" width="0" style="2" hidden="1" customWidth="1"/>
    <col min="3584" max="3584" width="51.33203125" style="2" bestFit="1" customWidth="1"/>
    <col min="3585" max="3585" width="9.6640625" style="2" customWidth="1"/>
    <col min="3586" max="3586" width="11.6640625" style="2" customWidth="1"/>
    <col min="3587" max="3587" width="12.33203125" style="2" customWidth="1"/>
    <col min="3588" max="3588" width="11.44140625" style="2" bestFit="1" customWidth="1"/>
    <col min="3589" max="3838" width="11.44140625" style="2"/>
    <col min="3839" max="3839" width="0" style="2" hidden="1" customWidth="1"/>
    <col min="3840" max="3840" width="51.33203125" style="2" bestFit="1" customWidth="1"/>
    <col min="3841" max="3841" width="9.6640625" style="2" customWidth="1"/>
    <col min="3842" max="3842" width="11.6640625" style="2" customWidth="1"/>
    <col min="3843" max="3843" width="12.33203125" style="2" customWidth="1"/>
    <col min="3844" max="3844" width="11.44140625" style="2" bestFit="1" customWidth="1"/>
    <col min="3845" max="4094" width="11.44140625" style="2"/>
    <col min="4095" max="4095" width="0" style="2" hidden="1" customWidth="1"/>
    <col min="4096" max="4096" width="51.33203125" style="2" bestFit="1" customWidth="1"/>
    <col min="4097" max="4097" width="9.6640625" style="2" customWidth="1"/>
    <col min="4098" max="4098" width="11.6640625" style="2" customWidth="1"/>
    <col min="4099" max="4099" width="12.33203125" style="2" customWidth="1"/>
    <col min="4100" max="4100" width="11.44140625" style="2" bestFit="1" customWidth="1"/>
    <col min="4101" max="4350" width="11.44140625" style="2"/>
    <col min="4351" max="4351" width="0" style="2" hidden="1" customWidth="1"/>
    <col min="4352" max="4352" width="51.33203125" style="2" bestFit="1" customWidth="1"/>
    <col min="4353" max="4353" width="9.6640625" style="2" customWidth="1"/>
    <col min="4354" max="4354" width="11.6640625" style="2" customWidth="1"/>
    <col min="4355" max="4355" width="12.33203125" style="2" customWidth="1"/>
    <col min="4356" max="4356" width="11.44140625" style="2" bestFit="1" customWidth="1"/>
    <col min="4357" max="4606" width="11.44140625" style="2"/>
    <col min="4607" max="4607" width="0" style="2" hidden="1" customWidth="1"/>
    <col min="4608" max="4608" width="51.33203125" style="2" bestFit="1" customWidth="1"/>
    <col min="4609" max="4609" width="9.6640625" style="2" customWidth="1"/>
    <col min="4610" max="4610" width="11.6640625" style="2" customWidth="1"/>
    <col min="4611" max="4611" width="12.33203125" style="2" customWidth="1"/>
    <col min="4612" max="4612" width="11.44140625" style="2" bestFit="1" customWidth="1"/>
    <col min="4613" max="4862" width="11.44140625" style="2"/>
    <col min="4863" max="4863" width="0" style="2" hidden="1" customWidth="1"/>
    <col min="4864" max="4864" width="51.33203125" style="2" bestFit="1" customWidth="1"/>
    <col min="4865" max="4865" width="9.6640625" style="2" customWidth="1"/>
    <col min="4866" max="4866" width="11.6640625" style="2" customWidth="1"/>
    <col min="4867" max="4867" width="12.33203125" style="2" customWidth="1"/>
    <col min="4868" max="4868" width="11.44140625" style="2" bestFit="1" customWidth="1"/>
    <col min="4869" max="5118" width="11.44140625" style="2"/>
    <col min="5119" max="5119" width="0" style="2" hidden="1" customWidth="1"/>
    <col min="5120" max="5120" width="51.33203125" style="2" bestFit="1" customWidth="1"/>
    <col min="5121" max="5121" width="9.6640625" style="2" customWidth="1"/>
    <col min="5122" max="5122" width="11.6640625" style="2" customWidth="1"/>
    <col min="5123" max="5123" width="12.33203125" style="2" customWidth="1"/>
    <col min="5124" max="5124" width="11.44140625" style="2" bestFit="1" customWidth="1"/>
    <col min="5125" max="5374" width="11.44140625" style="2"/>
    <col min="5375" max="5375" width="0" style="2" hidden="1" customWidth="1"/>
    <col min="5376" max="5376" width="51.33203125" style="2" bestFit="1" customWidth="1"/>
    <col min="5377" max="5377" width="9.6640625" style="2" customWidth="1"/>
    <col min="5378" max="5378" width="11.6640625" style="2" customWidth="1"/>
    <col min="5379" max="5379" width="12.33203125" style="2" customWidth="1"/>
    <col min="5380" max="5380" width="11.44140625" style="2" bestFit="1" customWidth="1"/>
    <col min="5381" max="5630" width="11.44140625" style="2"/>
    <col min="5631" max="5631" width="0" style="2" hidden="1" customWidth="1"/>
    <col min="5632" max="5632" width="51.33203125" style="2" bestFit="1" customWidth="1"/>
    <col min="5633" max="5633" width="9.6640625" style="2" customWidth="1"/>
    <col min="5634" max="5634" width="11.6640625" style="2" customWidth="1"/>
    <col min="5635" max="5635" width="12.33203125" style="2" customWidth="1"/>
    <col min="5636" max="5636" width="11.44140625" style="2" bestFit="1" customWidth="1"/>
    <col min="5637" max="5886" width="11.44140625" style="2"/>
    <col min="5887" max="5887" width="0" style="2" hidden="1" customWidth="1"/>
    <col min="5888" max="5888" width="51.33203125" style="2" bestFit="1" customWidth="1"/>
    <col min="5889" max="5889" width="9.6640625" style="2" customWidth="1"/>
    <col min="5890" max="5890" width="11.6640625" style="2" customWidth="1"/>
    <col min="5891" max="5891" width="12.33203125" style="2" customWidth="1"/>
    <col min="5892" max="5892" width="11.44140625" style="2" bestFit="1" customWidth="1"/>
    <col min="5893" max="6142" width="11.44140625" style="2"/>
    <col min="6143" max="6143" width="0" style="2" hidden="1" customWidth="1"/>
    <col min="6144" max="6144" width="51.33203125" style="2" bestFit="1" customWidth="1"/>
    <col min="6145" max="6145" width="9.6640625" style="2" customWidth="1"/>
    <col min="6146" max="6146" width="11.6640625" style="2" customWidth="1"/>
    <col min="6147" max="6147" width="12.33203125" style="2" customWidth="1"/>
    <col min="6148" max="6148" width="11.44140625" style="2" bestFit="1" customWidth="1"/>
    <col min="6149" max="6398" width="11.44140625" style="2"/>
    <col min="6399" max="6399" width="0" style="2" hidden="1" customWidth="1"/>
    <col min="6400" max="6400" width="51.33203125" style="2" bestFit="1" customWidth="1"/>
    <col min="6401" max="6401" width="9.6640625" style="2" customWidth="1"/>
    <col min="6402" max="6402" width="11.6640625" style="2" customWidth="1"/>
    <col min="6403" max="6403" width="12.33203125" style="2" customWidth="1"/>
    <col min="6404" max="6404" width="11.44140625" style="2" bestFit="1" customWidth="1"/>
    <col min="6405" max="6654" width="11.44140625" style="2"/>
    <col min="6655" max="6655" width="0" style="2" hidden="1" customWidth="1"/>
    <col min="6656" max="6656" width="51.33203125" style="2" bestFit="1" customWidth="1"/>
    <col min="6657" max="6657" width="9.6640625" style="2" customWidth="1"/>
    <col min="6658" max="6658" width="11.6640625" style="2" customWidth="1"/>
    <col min="6659" max="6659" width="12.33203125" style="2" customWidth="1"/>
    <col min="6660" max="6660" width="11.44140625" style="2" bestFit="1" customWidth="1"/>
    <col min="6661" max="6910" width="11.44140625" style="2"/>
    <col min="6911" max="6911" width="0" style="2" hidden="1" customWidth="1"/>
    <col min="6912" max="6912" width="51.33203125" style="2" bestFit="1" customWidth="1"/>
    <col min="6913" max="6913" width="9.6640625" style="2" customWidth="1"/>
    <col min="6914" max="6914" width="11.6640625" style="2" customWidth="1"/>
    <col min="6915" max="6915" width="12.33203125" style="2" customWidth="1"/>
    <col min="6916" max="6916" width="11.44140625" style="2" bestFit="1" customWidth="1"/>
    <col min="6917" max="7166" width="11.44140625" style="2"/>
    <col min="7167" max="7167" width="0" style="2" hidden="1" customWidth="1"/>
    <col min="7168" max="7168" width="51.33203125" style="2" bestFit="1" customWidth="1"/>
    <col min="7169" max="7169" width="9.6640625" style="2" customWidth="1"/>
    <col min="7170" max="7170" width="11.6640625" style="2" customWidth="1"/>
    <col min="7171" max="7171" width="12.33203125" style="2" customWidth="1"/>
    <col min="7172" max="7172" width="11.44140625" style="2" bestFit="1" customWidth="1"/>
    <col min="7173" max="7422" width="11.44140625" style="2"/>
    <col min="7423" max="7423" width="0" style="2" hidden="1" customWidth="1"/>
    <col min="7424" max="7424" width="51.33203125" style="2" bestFit="1" customWidth="1"/>
    <col min="7425" max="7425" width="9.6640625" style="2" customWidth="1"/>
    <col min="7426" max="7426" width="11.6640625" style="2" customWidth="1"/>
    <col min="7427" max="7427" width="12.33203125" style="2" customWidth="1"/>
    <col min="7428" max="7428" width="11.44140625" style="2" bestFit="1" customWidth="1"/>
    <col min="7429" max="7678" width="11.44140625" style="2"/>
    <col min="7679" max="7679" width="0" style="2" hidden="1" customWidth="1"/>
    <col min="7680" max="7680" width="51.33203125" style="2" bestFit="1" customWidth="1"/>
    <col min="7681" max="7681" width="9.6640625" style="2" customWidth="1"/>
    <col min="7682" max="7682" width="11.6640625" style="2" customWidth="1"/>
    <col min="7683" max="7683" width="12.33203125" style="2" customWidth="1"/>
    <col min="7684" max="7684" width="11.44140625" style="2" bestFit="1" customWidth="1"/>
    <col min="7685" max="7934" width="11.44140625" style="2"/>
    <col min="7935" max="7935" width="0" style="2" hidden="1" customWidth="1"/>
    <col min="7936" max="7936" width="51.33203125" style="2" bestFit="1" customWidth="1"/>
    <col min="7937" max="7937" width="9.6640625" style="2" customWidth="1"/>
    <col min="7938" max="7938" width="11.6640625" style="2" customWidth="1"/>
    <col min="7939" max="7939" width="12.33203125" style="2" customWidth="1"/>
    <col min="7940" max="7940" width="11.44140625" style="2" bestFit="1" customWidth="1"/>
    <col min="7941" max="8190" width="11.44140625" style="2"/>
    <col min="8191" max="8191" width="0" style="2" hidden="1" customWidth="1"/>
    <col min="8192" max="8192" width="51.33203125" style="2" bestFit="1" customWidth="1"/>
    <col min="8193" max="8193" width="9.6640625" style="2" customWidth="1"/>
    <col min="8194" max="8194" width="11.6640625" style="2" customWidth="1"/>
    <col min="8195" max="8195" width="12.33203125" style="2" customWidth="1"/>
    <col min="8196" max="8196" width="11.44140625" style="2" bestFit="1" customWidth="1"/>
    <col min="8197" max="8446" width="11.44140625" style="2"/>
    <col min="8447" max="8447" width="0" style="2" hidden="1" customWidth="1"/>
    <col min="8448" max="8448" width="51.33203125" style="2" bestFit="1" customWidth="1"/>
    <col min="8449" max="8449" width="9.6640625" style="2" customWidth="1"/>
    <col min="8450" max="8450" width="11.6640625" style="2" customWidth="1"/>
    <col min="8451" max="8451" width="12.33203125" style="2" customWidth="1"/>
    <col min="8452" max="8452" width="11.44140625" style="2" bestFit="1" customWidth="1"/>
    <col min="8453" max="8702" width="11.44140625" style="2"/>
    <col min="8703" max="8703" width="0" style="2" hidden="1" customWidth="1"/>
    <col min="8704" max="8704" width="51.33203125" style="2" bestFit="1" customWidth="1"/>
    <col min="8705" max="8705" width="9.6640625" style="2" customWidth="1"/>
    <col min="8706" max="8706" width="11.6640625" style="2" customWidth="1"/>
    <col min="8707" max="8707" width="12.33203125" style="2" customWidth="1"/>
    <col min="8708" max="8708" width="11.44140625" style="2" bestFit="1" customWidth="1"/>
    <col min="8709" max="8958" width="11.44140625" style="2"/>
    <col min="8959" max="8959" width="0" style="2" hidden="1" customWidth="1"/>
    <col min="8960" max="8960" width="51.33203125" style="2" bestFit="1" customWidth="1"/>
    <col min="8961" max="8961" width="9.6640625" style="2" customWidth="1"/>
    <col min="8962" max="8962" width="11.6640625" style="2" customWidth="1"/>
    <col min="8963" max="8963" width="12.33203125" style="2" customWidth="1"/>
    <col min="8964" max="8964" width="11.44140625" style="2" bestFit="1" customWidth="1"/>
    <col min="8965" max="9214" width="11.44140625" style="2"/>
    <col min="9215" max="9215" width="0" style="2" hidden="1" customWidth="1"/>
    <col min="9216" max="9216" width="51.33203125" style="2" bestFit="1" customWidth="1"/>
    <col min="9217" max="9217" width="9.6640625" style="2" customWidth="1"/>
    <col min="9218" max="9218" width="11.6640625" style="2" customWidth="1"/>
    <col min="9219" max="9219" width="12.33203125" style="2" customWidth="1"/>
    <col min="9220" max="9220" width="11.44140625" style="2" bestFit="1" customWidth="1"/>
    <col min="9221" max="9470" width="11.44140625" style="2"/>
    <col min="9471" max="9471" width="0" style="2" hidden="1" customWidth="1"/>
    <col min="9472" max="9472" width="51.33203125" style="2" bestFit="1" customWidth="1"/>
    <col min="9473" max="9473" width="9.6640625" style="2" customWidth="1"/>
    <col min="9474" max="9474" width="11.6640625" style="2" customWidth="1"/>
    <col min="9475" max="9475" width="12.33203125" style="2" customWidth="1"/>
    <col min="9476" max="9476" width="11.44140625" style="2" bestFit="1" customWidth="1"/>
    <col min="9477" max="9726" width="11.44140625" style="2"/>
    <col min="9727" max="9727" width="0" style="2" hidden="1" customWidth="1"/>
    <col min="9728" max="9728" width="51.33203125" style="2" bestFit="1" customWidth="1"/>
    <col min="9729" max="9729" width="9.6640625" style="2" customWidth="1"/>
    <col min="9730" max="9730" width="11.6640625" style="2" customWidth="1"/>
    <col min="9731" max="9731" width="12.33203125" style="2" customWidth="1"/>
    <col min="9732" max="9732" width="11.44140625" style="2" bestFit="1" customWidth="1"/>
    <col min="9733" max="9982" width="11.44140625" style="2"/>
    <col min="9983" max="9983" width="0" style="2" hidden="1" customWidth="1"/>
    <col min="9984" max="9984" width="51.33203125" style="2" bestFit="1" customWidth="1"/>
    <col min="9985" max="9985" width="9.6640625" style="2" customWidth="1"/>
    <col min="9986" max="9986" width="11.6640625" style="2" customWidth="1"/>
    <col min="9987" max="9987" width="12.33203125" style="2" customWidth="1"/>
    <col min="9988" max="9988" width="11.44140625" style="2" bestFit="1" customWidth="1"/>
    <col min="9989" max="10238" width="11.44140625" style="2"/>
    <col min="10239" max="10239" width="0" style="2" hidden="1" customWidth="1"/>
    <col min="10240" max="10240" width="51.33203125" style="2" bestFit="1" customWidth="1"/>
    <col min="10241" max="10241" width="9.6640625" style="2" customWidth="1"/>
    <col min="10242" max="10242" width="11.6640625" style="2" customWidth="1"/>
    <col min="10243" max="10243" width="12.33203125" style="2" customWidth="1"/>
    <col min="10244" max="10244" width="11.44140625" style="2" bestFit="1" customWidth="1"/>
    <col min="10245" max="10494" width="11.44140625" style="2"/>
    <col min="10495" max="10495" width="0" style="2" hidden="1" customWidth="1"/>
    <col min="10496" max="10496" width="51.33203125" style="2" bestFit="1" customWidth="1"/>
    <col min="10497" max="10497" width="9.6640625" style="2" customWidth="1"/>
    <col min="10498" max="10498" width="11.6640625" style="2" customWidth="1"/>
    <col min="10499" max="10499" width="12.33203125" style="2" customWidth="1"/>
    <col min="10500" max="10500" width="11.44140625" style="2" bestFit="1" customWidth="1"/>
    <col min="10501" max="10750" width="11.44140625" style="2"/>
    <col min="10751" max="10751" width="0" style="2" hidden="1" customWidth="1"/>
    <col min="10752" max="10752" width="51.33203125" style="2" bestFit="1" customWidth="1"/>
    <col min="10753" max="10753" width="9.6640625" style="2" customWidth="1"/>
    <col min="10754" max="10754" width="11.6640625" style="2" customWidth="1"/>
    <col min="10755" max="10755" width="12.33203125" style="2" customWidth="1"/>
    <col min="10756" max="10756" width="11.44140625" style="2" bestFit="1" customWidth="1"/>
    <col min="10757" max="11006" width="11.44140625" style="2"/>
    <col min="11007" max="11007" width="0" style="2" hidden="1" customWidth="1"/>
    <col min="11008" max="11008" width="51.33203125" style="2" bestFit="1" customWidth="1"/>
    <col min="11009" max="11009" width="9.6640625" style="2" customWidth="1"/>
    <col min="11010" max="11010" width="11.6640625" style="2" customWidth="1"/>
    <col min="11011" max="11011" width="12.33203125" style="2" customWidth="1"/>
    <col min="11012" max="11012" width="11.44140625" style="2" bestFit="1" customWidth="1"/>
    <col min="11013" max="11262" width="11.44140625" style="2"/>
    <col min="11263" max="11263" width="0" style="2" hidden="1" customWidth="1"/>
    <col min="11264" max="11264" width="51.33203125" style="2" bestFit="1" customWidth="1"/>
    <col min="11265" max="11265" width="9.6640625" style="2" customWidth="1"/>
    <col min="11266" max="11266" width="11.6640625" style="2" customWidth="1"/>
    <col min="11267" max="11267" width="12.33203125" style="2" customWidth="1"/>
    <col min="11268" max="11268" width="11.44140625" style="2" bestFit="1" customWidth="1"/>
    <col min="11269" max="11518" width="11.44140625" style="2"/>
    <col min="11519" max="11519" width="0" style="2" hidden="1" customWidth="1"/>
    <col min="11520" max="11520" width="51.33203125" style="2" bestFit="1" customWidth="1"/>
    <col min="11521" max="11521" width="9.6640625" style="2" customWidth="1"/>
    <col min="11522" max="11522" width="11.6640625" style="2" customWidth="1"/>
    <col min="11523" max="11523" width="12.33203125" style="2" customWidth="1"/>
    <col min="11524" max="11524" width="11.44140625" style="2" bestFit="1" customWidth="1"/>
    <col min="11525" max="11774" width="11.44140625" style="2"/>
    <col min="11775" max="11775" width="0" style="2" hidden="1" customWidth="1"/>
    <col min="11776" max="11776" width="51.33203125" style="2" bestFit="1" customWidth="1"/>
    <col min="11777" max="11777" width="9.6640625" style="2" customWidth="1"/>
    <col min="11778" max="11778" width="11.6640625" style="2" customWidth="1"/>
    <col min="11779" max="11779" width="12.33203125" style="2" customWidth="1"/>
    <col min="11780" max="11780" width="11.44140625" style="2" bestFit="1" customWidth="1"/>
    <col min="11781" max="12030" width="11.44140625" style="2"/>
    <col min="12031" max="12031" width="0" style="2" hidden="1" customWidth="1"/>
    <col min="12032" max="12032" width="51.33203125" style="2" bestFit="1" customWidth="1"/>
    <col min="12033" max="12033" width="9.6640625" style="2" customWidth="1"/>
    <col min="12034" max="12034" width="11.6640625" style="2" customWidth="1"/>
    <col min="12035" max="12035" width="12.33203125" style="2" customWidth="1"/>
    <col min="12036" max="12036" width="11.44140625" style="2" bestFit="1" customWidth="1"/>
    <col min="12037" max="12286" width="11.44140625" style="2"/>
    <col min="12287" max="12287" width="0" style="2" hidden="1" customWidth="1"/>
    <col min="12288" max="12288" width="51.33203125" style="2" bestFit="1" customWidth="1"/>
    <col min="12289" max="12289" width="9.6640625" style="2" customWidth="1"/>
    <col min="12290" max="12290" width="11.6640625" style="2" customWidth="1"/>
    <col min="12291" max="12291" width="12.33203125" style="2" customWidth="1"/>
    <col min="12292" max="12292" width="11.44140625" style="2" bestFit="1" customWidth="1"/>
    <col min="12293" max="12542" width="11.44140625" style="2"/>
    <col min="12543" max="12543" width="0" style="2" hidden="1" customWidth="1"/>
    <col min="12544" max="12544" width="51.33203125" style="2" bestFit="1" customWidth="1"/>
    <col min="12545" max="12545" width="9.6640625" style="2" customWidth="1"/>
    <col min="12546" max="12546" width="11.6640625" style="2" customWidth="1"/>
    <col min="12547" max="12547" width="12.33203125" style="2" customWidth="1"/>
    <col min="12548" max="12548" width="11.44140625" style="2" bestFit="1" customWidth="1"/>
    <col min="12549" max="12798" width="11.44140625" style="2"/>
    <col min="12799" max="12799" width="0" style="2" hidden="1" customWidth="1"/>
    <col min="12800" max="12800" width="51.33203125" style="2" bestFit="1" customWidth="1"/>
    <col min="12801" max="12801" width="9.6640625" style="2" customWidth="1"/>
    <col min="12802" max="12802" width="11.6640625" style="2" customWidth="1"/>
    <col min="12803" max="12803" width="12.33203125" style="2" customWidth="1"/>
    <col min="12804" max="12804" width="11.44140625" style="2" bestFit="1" customWidth="1"/>
    <col min="12805" max="13054" width="11.44140625" style="2"/>
    <col min="13055" max="13055" width="0" style="2" hidden="1" customWidth="1"/>
    <col min="13056" max="13056" width="51.33203125" style="2" bestFit="1" customWidth="1"/>
    <col min="13057" max="13057" width="9.6640625" style="2" customWidth="1"/>
    <col min="13058" max="13058" width="11.6640625" style="2" customWidth="1"/>
    <col min="13059" max="13059" width="12.33203125" style="2" customWidth="1"/>
    <col min="13060" max="13060" width="11.44140625" style="2" bestFit="1" customWidth="1"/>
    <col min="13061" max="13310" width="11.44140625" style="2"/>
    <col min="13311" max="13311" width="0" style="2" hidden="1" customWidth="1"/>
    <col min="13312" max="13312" width="51.33203125" style="2" bestFit="1" customWidth="1"/>
    <col min="13313" max="13313" width="9.6640625" style="2" customWidth="1"/>
    <col min="13314" max="13314" width="11.6640625" style="2" customWidth="1"/>
    <col min="13315" max="13315" width="12.33203125" style="2" customWidth="1"/>
    <col min="13316" max="13316" width="11.44140625" style="2" bestFit="1" customWidth="1"/>
    <col min="13317" max="13566" width="11.44140625" style="2"/>
    <col min="13567" max="13567" width="0" style="2" hidden="1" customWidth="1"/>
    <col min="13568" max="13568" width="51.33203125" style="2" bestFit="1" customWidth="1"/>
    <col min="13569" max="13569" width="9.6640625" style="2" customWidth="1"/>
    <col min="13570" max="13570" width="11.6640625" style="2" customWidth="1"/>
    <col min="13571" max="13571" width="12.33203125" style="2" customWidth="1"/>
    <col min="13572" max="13572" width="11.44140625" style="2" bestFit="1" customWidth="1"/>
    <col min="13573" max="13822" width="11.44140625" style="2"/>
    <col min="13823" max="13823" width="0" style="2" hidden="1" customWidth="1"/>
    <col min="13824" max="13824" width="51.33203125" style="2" bestFit="1" customWidth="1"/>
    <col min="13825" max="13825" width="9.6640625" style="2" customWidth="1"/>
    <col min="13826" max="13826" width="11.6640625" style="2" customWidth="1"/>
    <col min="13827" max="13827" width="12.33203125" style="2" customWidth="1"/>
    <col min="13828" max="13828" width="11.44140625" style="2" bestFit="1" customWidth="1"/>
    <col min="13829" max="14078" width="11.44140625" style="2"/>
    <col min="14079" max="14079" width="0" style="2" hidden="1" customWidth="1"/>
    <col min="14080" max="14080" width="51.33203125" style="2" bestFit="1" customWidth="1"/>
    <col min="14081" max="14081" width="9.6640625" style="2" customWidth="1"/>
    <col min="14082" max="14082" width="11.6640625" style="2" customWidth="1"/>
    <col min="14083" max="14083" width="12.33203125" style="2" customWidth="1"/>
    <col min="14084" max="14084" width="11.44140625" style="2" bestFit="1" customWidth="1"/>
    <col min="14085" max="14334" width="11.44140625" style="2"/>
    <col min="14335" max="14335" width="0" style="2" hidden="1" customWidth="1"/>
    <col min="14336" max="14336" width="51.33203125" style="2" bestFit="1" customWidth="1"/>
    <col min="14337" max="14337" width="9.6640625" style="2" customWidth="1"/>
    <col min="14338" max="14338" width="11.6640625" style="2" customWidth="1"/>
    <col min="14339" max="14339" width="12.33203125" style="2" customWidth="1"/>
    <col min="14340" max="14340" width="11.44140625" style="2" bestFit="1" customWidth="1"/>
    <col min="14341" max="14590" width="11.44140625" style="2"/>
    <col min="14591" max="14591" width="0" style="2" hidden="1" customWidth="1"/>
    <col min="14592" max="14592" width="51.33203125" style="2" bestFit="1" customWidth="1"/>
    <col min="14593" max="14593" width="9.6640625" style="2" customWidth="1"/>
    <col min="14594" max="14594" width="11.6640625" style="2" customWidth="1"/>
    <col min="14595" max="14595" width="12.33203125" style="2" customWidth="1"/>
    <col min="14596" max="14596" width="11.44140625" style="2" bestFit="1" customWidth="1"/>
    <col min="14597" max="14846" width="11.44140625" style="2"/>
    <col min="14847" max="14847" width="0" style="2" hidden="1" customWidth="1"/>
    <col min="14848" max="14848" width="51.33203125" style="2" bestFit="1" customWidth="1"/>
    <col min="14849" max="14849" width="9.6640625" style="2" customWidth="1"/>
    <col min="14850" max="14850" width="11.6640625" style="2" customWidth="1"/>
    <col min="14851" max="14851" width="12.33203125" style="2" customWidth="1"/>
    <col min="14852" max="14852" width="11.44140625" style="2" bestFit="1" customWidth="1"/>
    <col min="14853" max="15102" width="11.44140625" style="2"/>
    <col min="15103" max="15103" width="0" style="2" hidden="1" customWidth="1"/>
    <col min="15104" max="15104" width="51.33203125" style="2" bestFit="1" customWidth="1"/>
    <col min="15105" max="15105" width="9.6640625" style="2" customWidth="1"/>
    <col min="15106" max="15106" width="11.6640625" style="2" customWidth="1"/>
    <col min="15107" max="15107" width="12.33203125" style="2" customWidth="1"/>
    <col min="15108" max="15108" width="11.44140625" style="2" bestFit="1" customWidth="1"/>
    <col min="15109" max="15358" width="11.44140625" style="2"/>
    <col min="15359" max="15359" width="0" style="2" hidden="1" customWidth="1"/>
    <col min="15360" max="15360" width="51.33203125" style="2" bestFit="1" customWidth="1"/>
    <col min="15361" max="15361" width="9.6640625" style="2" customWidth="1"/>
    <col min="15362" max="15362" width="11.6640625" style="2" customWidth="1"/>
    <col min="15363" max="15363" width="12.33203125" style="2" customWidth="1"/>
    <col min="15364" max="15364" width="11.44140625" style="2" bestFit="1" customWidth="1"/>
    <col min="15365" max="15614" width="11.44140625" style="2"/>
    <col min="15615" max="15615" width="0" style="2" hidden="1" customWidth="1"/>
    <col min="15616" max="15616" width="51.33203125" style="2" bestFit="1" customWidth="1"/>
    <col min="15617" max="15617" width="9.6640625" style="2" customWidth="1"/>
    <col min="15618" max="15618" width="11.6640625" style="2" customWidth="1"/>
    <col min="15619" max="15619" width="12.33203125" style="2" customWidth="1"/>
    <col min="15620" max="15620" width="11.44140625" style="2" bestFit="1" customWidth="1"/>
    <col min="15621" max="15870" width="11.44140625" style="2"/>
    <col min="15871" max="15871" width="0" style="2" hidden="1" customWidth="1"/>
    <col min="15872" max="15872" width="51.33203125" style="2" bestFit="1" customWidth="1"/>
    <col min="15873" max="15873" width="9.6640625" style="2" customWidth="1"/>
    <col min="15874" max="15874" width="11.6640625" style="2" customWidth="1"/>
    <col min="15875" max="15875" width="12.33203125" style="2" customWidth="1"/>
    <col min="15876" max="15876" width="11.44140625" style="2" bestFit="1" customWidth="1"/>
    <col min="15877" max="16126" width="11.44140625" style="2"/>
    <col min="16127" max="16127" width="0" style="2" hidden="1" customWidth="1"/>
    <col min="16128" max="16128" width="51.33203125" style="2" bestFit="1" customWidth="1"/>
    <col min="16129" max="16129" width="9.6640625" style="2" customWidth="1"/>
    <col min="16130" max="16130" width="11.6640625" style="2" customWidth="1"/>
    <col min="16131" max="16131" width="12.33203125" style="2" customWidth="1"/>
    <col min="16132" max="16132" width="11.44140625" style="2" bestFit="1" customWidth="1"/>
    <col min="16133" max="16384" width="11.44140625" style="2"/>
  </cols>
  <sheetData>
    <row r="1" spans="1:5" s="6" customFormat="1" ht="13.5" customHeight="1" x14ac:dyDescent="0.3">
      <c r="A1" s="4"/>
      <c r="B1" s="64" t="s">
        <v>117</v>
      </c>
      <c r="C1" s="65"/>
      <c r="D1" s="57"/>
      <c r="E1" s="5"/>
    </row>
    <row r="2" spans="1:5" s="6" customFormat="1" ht="12.75" customHeight="1" x14ac:dyDescent="0.3">
      <c r="A2" s="4"/>
      <c r="C2" s="57"/>
      <c r="D2" s="57"/>
      <c r="E2" s="5"/>
    </row>
    <row r="3" spans="1:5" s="6" customFormat="1" ht="13.5" customHeight="1" x14ac:dyDescent="0.3">
      <c r="A3" s="4"/>
      <c r="B3" s="63" t="s">
        <v>121</v>
      </c>
      <c r="C3" s="63"/>
      <c r="D3" s="63"/>
      <c r="E3" s="5"/>
    </row>
    <row r="4" spans="1:5" ht="11.1" customHeight="1" x14ac:dyDescent="0.3">
      <c r="B4" s="7"/>
      <c r="C4" s="58"/>
      <c r="D4" s="3"/>
      <c r="E4" s="3"/>
    </row>
    <row r="5" spans="1:5" ht="33.6" customHeight="1" x14ac:dyDescent="0.3">
      <c r="B5" s="8" t="s">
        <v>118</v>
      </c>
      <c r="C5" s="59" t="s">
        <v>119</v>
      </c>
      <c r="D5" s="59" t="s">
        <v>120</v>
      </c>
    </row>
    <row r="6" spans="1:5" ht="11.1" customHeight="1" x14ac:dyDescent="0.3">
      <c r="A6" s="9"/>
      <c r="B6" s="10" t="s">
        <v>0</v>
      </c>
      <c r="C6" s="11"/>
      <c r="D6" s="11"/>
    </row>
    <row r="7" spans="1:5" ht="8.6999999999999993" customHeight="1" x14ac:dyDescent="0.3">
      <c r="A7" s="9"/>
      <c r="B7" s="12" t="s">
        <v>1</v>
      </c>
      <c r="C7" s="13">
        <f>C8+C13+C17+C20+C21+C22+C23</f>
        <v>564297473.46000004</v>
      </c>
      <c r="D7" s="13">
        <f>D8+D13+D17+D20+D21+D22+D23</f>
        <v>550962479.49000013</v>
      </c>
    </row>
    <row r="8" spans="1:5" ht="8.6999999999999993" customHeight="1" x14ac:dyDescent="0.3">
      <c r="A8" s="9"/>
      <c r="B8" s="14" t="s">
        <v>2</v>
      </c>
      <c r="C8" s="15">
        <f>SUM(C9:C12)</f>
        <v>32214001.210000001</v>
      </c>
      <c r="D8" s="15">
        <f>SUM(D9:D12)</f>
        <v>32004837.700000003</v>
      </c>
    </row>
    <row r="9" spans="1:5" ht="8.6999999999999993" customHeight="1" x14ac:dyDescent="0.3">
      <c r="A9" s="9" t="s">
        <v>3</v>
      </c>
      <c r="B9" s="16" t="s">
        <v>4</v>
      </c>
      <c r="C9" s="17">
        <v>0</v>
      </c>
      <c r="D9" s="17">
        <v>0</v>
      </c>
    </row>
    <row r="10" spans="1:5" ht="8.6999999999999993" customHeight="1" x14ac:dyDescent="0.3">
      <c r="A10" s="9" t="s">
        <v>5</v>
      </c>
      <c r="B10" s="16" t="s">
        <v>6</v>
      </c>
      <c r="C10" s="17">
        <v>1714709.36</v>
      </c>
      <c r="D10" s="17">
        <v>1041044.92</v>
      </c>
    </row>
    <row r="11" spans="1:5" ht="8.6999999999999993" customHeight="1" x14ac:dyDescent="0.3">
      <c r="A11" s="9">
        <v>209</v>
      </c>
      <c r="B11" s="16" t="s">
        <v>7</v>
      </c>
      <c r="C11" s="17">
        <v>0</v>
      </c>
      <c r="D11" s="17">
        <v>0</v>
      </c>
    </row>
    <row r="12" spans="1:5" ht="8.6999999999999993" customHeight="1" x14ac:dyDescent="0.3">
      <c r="A12" s="9" t="s">
        <v>8</v>
      </c>
      <c r="B12" s="16" t="s">
        <v>9</v>
      </c>
      <c r="C12" s="17">
        <f>32214001.21-C10</f>
        <v>30499291.850000001</v>
      </c>
      <c r="D12" s="17">
        <v>30963792.780000001</v>
      </c>
    </row>
    <row r="13" spans="1:5" ht="8.6999999999999993" customHeight="1" x14ac:dyDescent="0.3">
      <c r="A13" s="9"/>
      <c r="B13" s="18" t="s">
        <v>10</v>
      </c>
      <c r="C13" s="19">
        <f>SUM(C14:C16)</f>
        <v>532021633.25</v>
      </c>
      <c r="D13" s="19">
        <f>SUM(D14:D16)</f>
        <v>518892595.97000003</v>
      </c>
    </row>
    <row r="14" spans="1:5" s="21" customFormat="1" ht="8.6999999999999993" customHeight="1" x14ac:dyDescent="0.3">
      <c r="A14" s="20" t="s">
        <v>11</v>
      </c>
      <c r="B14" s="16" t="s">
        <v>12</v>
      </c>
      <c r="C14" s="17">
        <f>+D14</f>
        <v>202393581.68000001</v>
      </c>
      <c r="D14" s="17">
        <v>202393581.68000001</v>
      </c>
    </row>
    <row r="15" spans="1:5" s="21" customFormat="1" ht="8.6999999999999993" customHeight="1" x14ac:dyDescent="0.3">
      <c r="A15" s="20">
        <v>239</v>
      </c>
      <c r="B15" s="16" t="s">
        <v>7</v>
      </c>
      <c r="C15" s="17">
        <v>0</v>
      </c>
      <c r="D15" s="17">
        <v>0</v>
      </c>
    </row>
    <row r="16" spans="1:5" s="21" customFormat="1" ht="8.6999999999999993" customHeight="1" x14ac:dyDescent="0.3">
      <c r="A16" s="20" t="s">
        <v>13</v>
      </c>
      <c r="B16" s="22" t="s">
        <v>14</v>
      </c>
      <c r="C16" s="17">
        <f>532021633.25-C14</f>
        <v>329628051.56999999</v>
      </c>
      <c r="D16" s="17">
        <v>316499014.29000002</v>
      </c>
    </row>
    <row r="17" spans="1:4" s="21" customFormat="1" ht="8.6999999999999993" customHeight="1" x14ac:dyDescent="0.3">
      <c r="A17" s="23"/>
      <c r="B17" s="24" t="s">
        <v>15</v>
      </c>
      <c r="C17" s="19">
        <f>SUM(C18:C19)</f>
        <v>0</v>
      </c>
      <c r="D17" s="19">
        <f>SUM(D18:D19)</f>
        <v>0</v>
      </c>
    </row>
    <row r="18" spans="1:4" s="21" customFormat="1" ht="8.6999999999999993" customHeight="1" x14ac:dyDescent="0.3">
      <c r="A18" s="20" t="s">
        <v>16</v>
      </c>
      <c r="B18" s="16" t="s">
        <v>17</v>
      </c>
      <c r="C18" s="17">
        <v>0</v>
      </c>
      <c r="D18" s="17">
        <v>0</v>
      </c>
    </row>
    <row r="19" spans="1:4" s="21" customFormat="1" ht="8.6999999999999993" customHeight="1" x14ac:dyDescent="0.3">
      <c r="A19" s="20" t="s">
        <v>18</v>
      </c>
      <c r="B19" s="16" t="s">
        <v>19</v>
      </c>
      <c r="C19" s="17">
        <v>0</v>
      </c>
      <c r="D19" s="17">
        <v>0</v>
      </c>
    </row>
    <row r="20" spans="1:4" s="21" customFormat="1" ht="8.6999999999999993" customHeight="1" x14ac:dyDescent="0.3">
      <c r="A20" s="20" t="s">
        <v>20</v>
      </c>
      <c r="B20" s="24" t="s">
        <v>21</v>
      </c>
      <c r="C20" s="25">
        <v>0</v>
      </c>
      <c r="D20" s="25">
        <v>0</v>
      </c>
    </row>
    <row r="21" spans="1:4" s="21" customFormat="1" ht="8.6999999999999993" customHeight="1" x14ac:dyDescent="0.3">
      <c r="A21" s="20" t="s">
        <v>22</v>
      </c>
      <c r="B21" s="18" t="s">
        <v>23</v>
      </c>
      <c r="C21" s="25">
        <v>61839</v>
      </c>
      <c r="D21" s="25">
        <v>61838.82</v>
      </c>
    </row>
    <row r="22" spans="1:4" ht="8.6999999999999993" customHeight="1" x14ac:dyDescent="0.3">
      <c r="A22" s="20">
        <v>474</v>
      </c>
      <c r="B22" s="18" t="s">
        <v>24</v>
      </c>
      <c r="C22" s="26">
        <v>0</v>
      </c>
      <c r="D22" s="26">
        <v>3207</v>
      </c>
    </row>
    <row r="23" spans="1:4" ht="8.6999999999999993" customHeight="1" x14ac:dyDescent="0.3">
      <c r="A23" s="9"/>
      <c r="B23" s="27" t="s">
        <v>25</v>
      </c>
      <c r="C23" s="28">
        <v>0</v>
      </c>
      <c r="D23" s="28">
        <v>0</v>
      </c>
    </row>
    <row r="24" spans="1:4" ht="8.6999999999999993" customHeight="1" x14ac:dyDescent="0.3">
      <c r="A24" s="9"/>
      <c r="B24" s="12" t="s">
        <v>26</v>
      </c>
      <c r="C24" s="29">
        <f>C25+C31+C34+C38+C39+C40+C41</f>
        <v>53566428.990000002</v>
      </c>
      <c r="D24" s="29">
        <f>D25+D31+D34+D38+D39+D40+D41</f>
        <v>57059592.339999996</v>
      </c>
    </row>
    <row r="25" spans="1:4" ht="8.6999999999999993" customHeight="1" x14ac:dyDescent="0.3">
      <c r="A25" s="9"/>
      <c r="B25" s="14" t="s">
        <v>27</v>
      </c>
      <c r="C25" s="30">
        <f>C26+C29+C30</f>
        <v>0</v>
      </c>
      <c r="D25" s="30">
        <f>D26+D29+D30</f>
        <v>0</v>
      </c>
    </row>
    <row r="26" spans="1:4" s="33" customFormat="1" ht="8.6999999999999993" customHeight="1" x14ac:dyDescent="0.3">
      <c r="A26" s="20"/>
      <c r="B26" s="31" t="s">
        <v>28</v>
      </c>
      <c r="C26" s="32">
        <f>SUM(C27:C28)</f>
        <v>0</v>
      </c>
      <c r="D26" s="32">
        <f>SUM(D27:D28)</f>
        <v>0</v>
      </c>
    </row>
    <row r="27" spans="1:4" s="33" customFormat="1" ht="8.6999999999999993" customHeight="1" x14ac:dyDescent="0.3">
      <c r="A27" s="20" t="s">
        <v>29</v>
      </c>
      <c r="B27" s="34" t="s">
        <v>12</v>
      </c>
      <c r="C27" s="35">
        <v>0</v>
      </c>
      <c r="D27" s="35">
        <v>0</v>
      </c>
    </row>
    <row r="28" spans="1:4" s="33" customFormat="1" ht="8.6999999999999993" customHeight="1" x14ac:dyDescent="0.3">
      <c r="A28" s="20"/>
      <c r="B28" s="34" t="s">
        <v>30</v>
      </c>
      <c r="C28" s="35">
        <v>0</v>
      </c>
      <c r="D28" s="35">
        <v>0</v>
      </c>
    </row>
    <row r="29" spans="1:4" s="33" customFormat="1" ht="8.6999999999999993" customHeight="1" x14ac:dyDescent="0.3">
      <c r="A29" s="20" t="s">
        <v>31</v>
      </c>
      <c r="B29" s="31" t="s">
        <v>32</v>
      </c>
      <c r="C29" s="26">
        <v>0</v>
      </c>
      <c r="D29" s="26">
        <v>0</v>
      </c>
    </row>
    <row r="30" spans="1:4" s="33" customFormat="1" ht="8.6999999999999993" customHeight="1" x14ac:dyDescent="0.3">
      <c r="A30" s="20" t="s">
        <v>33</v>
      </c>
      <c r="B30" s="36" t="s">
        <v>34</v>
      </c>
      <c r="C30" s="37">
        <v>0</v>
      </c>
      <c r="D30" s="37">
        <v>0</v>
      </c>
    </row>
    <row r="31" spans="1:4" ht="8.6999999999999993" customHeight="1" x14ac:dyDescent="0.3">
      <c r="A31" s="9"/>
      <c r="B31" s="18" t="s">
        <v>35</v>
      </c>
      <c r="C31" s="19">
        <f>SUM(C32:C33)</f>
        <v>100000</v>
      </c>
      <c r="D31" s="19">
        <f>SUM(D32:D33)</f>
        <v>57784.44</v>
      </c>
    </row>
    <row r="32" spans="1:4" ht="8.6999999999999993" customHeight="1" x14ac:dyDescent="0.3">
      <c r="A32" s="9" t="s">
        <v>36</v>
      </c>
      <c r="B32" s="16" t="s">
        <v>37</v>
      </c>
      <c r="C32" s="17">
        <v>100000</v>
      </c>
      <c r="D32" s="17">
        <v>57784.44</v>
      </c>
    </row>
    <row r="33" spans="1:4" ht="8.6999999999999993" customHeight="1" x14ac:dyDescent="0.3">
      <c r="A33" s="9">
        <v>407</v>
      </c>
      <c r="B33" s="16" t="s">
        <v>7</v>
      </c>
      <c r="C33" s="17">
        <v>0</v>
      </c>
      <c r="D33" s="17">
        <v>0</v>
      </c>
    </row>
    <row r="34" spans="1:4" ht="8.6999999999999993" customHeight="1" x14ac:dyDescent="0.3">
      <c r="A34" s="9"/>
      <c r="B34" s="18" t="s">
        <v>38</v>
      </c>
      <c r="C34" s="19">
        <f>SUM(C35:C37)</f>
        <v>43284625.030000001</v>
      </c>
      <c r="D34" s="19">
        <f>SUM(D35:D37)</f>
        <v>43158258.950000003</v>
      </c>
    </row>
    <row r="35" spans="1:4" ht="8.6999999999999993" customHeight="1" x14ac:dyDescent="0.3">
      <c r="A35" s="9" t="s">
        <v>39</v>
      </c>
      <c r="B35" s="16" t="s">
        <v>40</v>
      </c>
      <c r="C35" s="17">
        <v>37137739.120000005</v>
      </c>
      <c r="D35" s="17">
        <v>33370663.039999999</v>
      </c>
    </row>
    <row r="36" spans="1:4" ht="8.6999999999999993" customHeight="1" x14ac:dyDescent="0.3">
      <c r="A36" s="9">
        <v>5580</v>
      </c>
      <c r="B36" s="16" t="s">
        <v>41</v>
      </c>
      <c r="C36" s="17">
        <v>0</v>
      </c>
      <c r="D36" s="17">
        <v>0</v>
      </c>
    </row>
    <row r="37" spans="1:4" ht="8.6999999999999993" customHeight="1" x14ac:dyDescent="0.3">
      <c r="A37" s="9" t="s">
        <v>42</v>
      </c>
      <c r="B37" s="16" t="s">
        <v>43</v>
      </c>
      <c r="C37" s="17">
        <f>4985722+1161163.91</f>
        <v>6146885.9100000001</v>
      </c>
      <c r="D37" s="17">
        <v>9787595.9100000001</v>
      </c>
    </row>
    <row r="38" spans="1:4" ht="8.6999999999999993" customHeight="1" x14ac:dyDescent="0.3">
      <c r="A38" s="20" t="s">
        <v>44</v>
      </c>
      <c r="B38" s="38" t="s">
        <v>45</v>
      </c>
      <c r="C38" s="39">
        <v>0</v>
      </c>
      <c r="D38" s="39">
        <v>0</v>
      </c>
    </row>
    <row r="39" spans="1:4" ht="8.6999999999999993" customHeight="1" x14ac:dyDescent="0.3">
      <c r="A39" s="20" t="s">
        <v>46</v>
      </c>
      <c r="B39" s="38" t="s">
        <v>47</v>
      </c>
      <c r="C39" s="39">
        <v>0</v>
      </c>
      <c r="D39" s="39">
        <v>9472.9</v>
      </c>
    </row>
    <row r="40" spans="1:4" ht="8.6999999999999993" customHeight="1" x14ac:dyDescent="0.3">
      <c r="A40" s="9" t="s">
        <v>48</v>
      </c>
      <c r="B40" s="18" t="s">
        <v>49</v>
      </c>
      <c r="C40" s="39">
        <v>0</v>
      </c>
      <c r="D40" s="39">
        <v>2176183.84</v>
      </c>
    </row>
    <row r="41" spans="1:4" ht="8.6999999999999993" customHeight="1" x14ac:dyDescent="0.3">
      <c r="A41" s="9">
        <v>57</v>
      </c>
      <c r="B41" s="27" t="s">
        <v>50</v>
      </c>
      <c r="C41" s="40">
        <v>10181803.960000001</v>
      </c>
      <c r="D41" s="40">
        <v>11657892.210000001</v>
      </c>
    </row>
    <row r="42" spans="1:4" s="44" customFormat="1" ht="11.1" customHeight="1" x14ac:dyDescent="0.3">
      <c r="A42" s="41"/>
      <c r="B42" s="42" t="s">
        <v>51</v>
      </c>
      <c r="C42" s="43">
        <f>C7+C24</f>
        <v>617863902.45000005</v>
      </c>
      <c r="D42" s="43">
        <f>D7+D24</f>
        <v>608022071.83000016</v>
      </c>
    </row>
    <row r="43" spans="1:4" ht="11.1" customHeight="1" x14ac:dyDescent="0.3">
      <c r="A43" s="45"/>
      <c r="B43" s="10" t="s">
        <v>52</v>
      </c>
      <c r="C43" s="60"/>
      <c r="D43" s="11"/>
    </row>
    <row r="44" spans="1:4" ht="8.6999999999999993" customHeight="1" x14ac:dyDescent="0.3">
      <c r="A44" s="9"/>
      <c r="B44" s="12" t="s">
        <v>53</v>
      </c>
      <c r="C44" s="29">
        <f>C45+C55+C56</f>
        <v>522515157.64999998</v>
      </c>
      <c r="D44" s="29">
        <f>D45+D55+D56</f>
        <v>523414543.72000003</v>
      </c>
    </row>
    <row r="45" spans="1:4" ht="8.6999999999999993" customHeight="1" x14ac:dyDescent="0.3">
      <c r="A45" s="9"/>
      <c r="B45" s="14" t="s">
        <v>54</v>
      </c>
      <c r="C45" s="46">
        <f>C46+C47+C48+C49+C50+C51+C52+C53+C54</f>
        <v>20695569.759999998</v>
      </c>
      <c r="D45" s="46">
        <f>D46+D47+D48+D49+D50+D51+D52+D53+D54</f>
        <v>24075124.419999998</v>
      </c>
    </row>
    <row r="46" spans="1:4" ht="8.6999999999999993" customHeight="1" x14ac:dyDescent="0.3">
      <c r="A46" s="9" t="s">
        <v>55</v>
      </c>
      <c r="B46" s="31" t="s">
        <v>56</v>
      </c>
      <c r="C46" s="25">
        <v>1000000</v>
      </c>
      <c r="D46" s="25">
        <v>1000000</v>
      </c>
    </row>
    <row r="47" spans="1:4" ht="8.6999999999999993" customHeight="1" x14ac:dyDescent="0.3">
      <c r="A47" s="9">
        <v>110</v>
      </c>
      <c r="B47" s="47" t="s">
        <v>57</v>
      </c>
      <c r="C47" s="25">
        <v>0</v>
      </c>
      <c r="D47" s="25">
        <v>0</v>
      </c>
    </row>
    <row r="48" spans="1:4" ht="8.6999999999999993" customHeight="1" x14ac:dyDescent="0.3">
      <c r="A48" s="9" t="s">
        <v>58</v>
      </c>
      <c r="B48" s="31" t="s">
        <v>59</v>
      </c>
      <c r="C48" s="25">
        <v>19630068.399999999</v>
      </c>
      <c r="D48" s="25">
        <v>19630068.399999999</v>
      </c>
    </row>
    <row r="49" spans="1:4" ht="8.6999999999999993" customHeight="1" x14ac:dyDescent="0.3">
      <c r="A49" s="9" t="s">
        <v>60</v>
      </c>
      <c r="B49" s="47" t="s">
        <v>61</v>
      </c>
      <c r="C49" s="25">
        <v>0</v>
      </c>
      <c r="D49" s="25">
        <v>0</v>
      </c>
    </row>
    <row r="50" spans="1:4" ht="8.6999999999999993" customHeight="1" x14ac:dyDescent="0.3">
      <c r="A50" s="9" t="s">
        <v>62</v>
      </c>
      <c r="B50" s="47" t="s">
        <v>63</v>
      </c>
      <c r="C50" s="25">
        <v>0</v>
      </c>
      <c r="D50" s="25">
        <v>0</v>
      </c>
    </row>
    <row r="51" spans="1:4" ht="8.6999999999999993" customHeight="1" x14ac:dyDescent="0.3">
      <c r="A51" s="9">
        <v>118</v>
      </c>
      <c r="B51" s="47" t="s">
        <v>64</v>
      </c>
      <c r="C51" s="25">
        <v>0</v>
      </c>
      <c r="D51" s="25">
        <v>0</v>
      </c>
    </row>
    <row r="52" spans="1:4" ht="8.6999999999999993" customHeight="1" x14ac:dyDescent="0.3">
      <c r="A52" s="9">
        <v>129</v>
      </c>
      <c r="B52" s="31" t="s">
        <v>65</v>
      </c>
      <c r="C52" s="25">
        <v>65501.36</v>
      </c>
      <c r="D52" s="25">
        <v>3445056.02</v>
      </c>
    </row>
    <row r="53" spans="1:4" ht="8.6999999999999993" customHeight="1" x14ac:dyDescent="0.3">
      <c r="A53" s="48" t="s">
        <v>66</v>
      </c>
      <c r="B53" s="47" t="s">
        <v>67</v>
      </c>
      <c r="C53" s="25">
        <v>0</v>
      </c>
      <c r="D53" s="25">
        <v>0</v>
      </c>
    </row>
    <row r="54" spans="1:4" ht="8.6999999999999993" customHeight="1" x14ac:dyDescent="0.3">
      <c r="A54" s="9">
        <v>111</v>
      </c>
      <c r="B54" s="47" t="s">
        <v>68</v>
      </c>
      <c r="C54" s="25">
        <v>0</v>
      </c>
      <c r="D54" s="25">
        <v>0</v>
      </c>
    </row>
    <row r="55" spans="1:4" ht="8.6999999999999993" customHeight="1" x14ac:dyDescent="0.3">
      <c r="A55" s="9" t="s">
        <v>69</v>
      </c>
      <c r="B55" s="24" t="s">
        <v>70</v>
      </c>
      <c r="C55" s="25">
        <v>0</v>
      </c>
      <c r="D55" s="25">
        <v>0</v>
      </c>
    </row>
    <row r="56" spans="1:4" ht="8.6999999999999993" customHeight="1" x14ac:dyDescent="0.3">
      <c r="A56" s="9" t="s">
        <v>71</v>
      </c>
      <c r="B56" s="27" t="s">
        <v>72</v>
      </c>
      <c r="C56" s="25">
        <v>501819587.88999999</v>
      </c>
      <c r="D56" s="25">
        <v>499339419.30000001</v>
      </c>
    </row>
    <row r="57" spans="1:4" ht="8.6999999999999993" customHeight="1" x14ac:dyDescent="0.3">
      <c r="A57" s="9"/>
      <c r="B57" s="12" t="s">
        <v>73</v>
      </c>
      <c r="C57" s="29">
        <f>C58+C62+C67+C68+C69+C70+C71</f>
        <v>61063184.409999996</v>
      </c>
      <c r="D57" s="29">
        <f>D58+D62+D67+D68+D69+D70+D71</f>
        <v>53642625.509999998</v>
      </c>
    </row>
    <row r="58" spans="1:4" ht="8.6999999999999993" customHeight="1" x14ac:dyDescent="0.3">
      <c r="A58" s="9"/>
      <c r="B58" s="49" t="s">
        <v>74</v>
      </c>
      <c r="C58" s="30">
        <f>SUM(C59:C61)</f>
        <v>0</v>
      </c>
      <c r="D58" s="30">
        <f>SUM(D59:D61)</f>
        <v>0</v>
      </c>
    </row>
    <row r="59" spans="1:4" ht="8.6999999999999993" customHeight="1" x14ac:dyDescent="0.3">
      <c r="A59" s="9">
        <v>140</v>
      </c>
      <c r="B59" s="16" t="s">
        <v>75</v>
      </c>
      <c r="C59" s="35">
        <v>0</v>
      </c>
      <c r="D59" s="35">
        <v>0</v>
      </c>
    </row>
    <row r="60" spans="1:4" ht="8.6999999999999993" customHeight="1" x14ac:dyDescent="0.3">
      <c r="A60" s="9">
        <v>143</v>
      </c>
      <c r="B60" s="16" t="s">
        <v>76</v>
      </c>
      <c r="C60" s="35">
        <v>0</v>
      </c>
      <c r="D60" s="35">
        <v>0</v>
      </c>
    </row>
    <row r="61" spans="1:4" ht="8.6999999999999993" customHeight="1" x14ac:dyDescent="0.3">
      <c r="A61" s="9" t="s">
        <v>77</v>
      </c>
      <c r="B61" s="16" t="s">
        <v>78</v>
      </c>
      <c r="C61" s="35">
        <v>0</v>
      </c>
      <c r="D61" s="35">
        <v>0</v>
      </c>
    </row>
    <row r="62" spans="1:4" ht="8.6999999999999993" customHeight="1" x14ac:dyDescent="0.3">
      <c r="A62" s="9"/>
      <c r="B62" s="18" t="s">
        <v>79</v>
      </c>
      <c r="C62" s="32">
        <f>SUM(C63:C66)</f>
        <v>239109</v>
      </c>
      <c r="D62" s="32">
        <f>SUM(D63:D66)</f>
        <v>244216.21</v>
      </c>
    </row>
    <row r="63" spans="1:4" ht="8.6999999999999993" customHeight="1" x14ac:dyDescent="0.3">
      <c r="A63" s="9" t="s">
        <v>80</v>
      </c>
      <c r="B63" s="16" t="s">
        <v>81</v>
      </c>
      <c r="C63" s="35">
        <v>0</v>
      </c>
      <c r="D63" s="35">
        <v>0</v>
      </c>
    </row>
    <row r="64" spans="1:4" ht="8.6999999999999993" customHeight="1" x14ac:dyDescent="0.3">
      <c r="A64" s="9" t="s">
        <v>82</v>
      </c>
      <c r="B64" s="16" t="s">
        <v>83</v>
      </c>
      <c r="C64" s="35">
        <v>0</v>
      </c>
      <c r="D64" s="35">
        <v>0</v>
      </c>
    </row>
    <row r="65" spans="1:4" ht="8.6999999999999993" customHeight="1" x14ac:dyDescent="0.3">
      <c r="A65" s="9" t="s">
        <v>84</v>
      </c>
      <c r="B65" s="16" t="s">
        <v>85</v>
      </c>
      <c r="C65" s="35">
        <v>0</v>
      </c>
      <c r="D65" s="35">
        <v>0</v>
      </c>
    </row>
    <row r="66" spans="1:4" ht="8.6999999999999993" customHeight="1" x14ac:dyDescent="0.3">
      <c r="A66" s="9" t="s">
        <v>86</v>
      </c>
      <c r="B66" s="16" t="s">
        <v>87</v>
      </c>
      <c r="C66" s="35">
        <v>239109</v>
      </c>
      <c r="D66" s="35">
        <f>[1]BAL_MINHAC!C57</f>
        <v>244216.21</v>
      </c>
    </row>
    <row r="67" spans="1:4" ht="8.6999999999999993" customHeight="1" x14ac:dyDescent="0.3">
      <c r="A67" s="9" t="s">
        <v>88</v>
      </c>
      <c r="B67" s="24" t="s">
        <v>89</v>
      </c>
      <c r="C67" s="25">
        <v>0</v>
      </c>
      <c r="D67" s="25">
        <v>0</v>
      </c>
    </row>
    <row r="68" spans="1:4" ht="8.6999999999999993" customHeight="1" x14ac:dyDescent="0.3">
      <c r="A68" s="9">
        <v>479</v>
      </c>
      <c r="B68" s="18" t="s">
        <v>90</v>
      </c>
      <c r="C68" s="25">
        <v>60824075.409999996</v>
      </c>
      <c r="D68" s="25">
        <v>53398409.299999997</v>
      </c>
    </row>
    <row r="69" spans="1:4" ht="8.6999999999999993" customHeight="1" x14ac:dyDescent="0.3">
      <c r="A69" s="9">
        <v>181</v>
      </c>
      <c r="B69" s="24" t="s">
        <v>91</v>
      </c>
      <c r="C69" s="25">
        <v>0</v>
      </c>
      <c r="D69" s="25">
        <v>0</v>
      </c>
    </row>
    <row r="70" spans="1:4" ht="8.6999999999999993" customHeight="1" x14ac:dyDescent="0.3">
      <c r="A70" s="9"/>
      <c r="B70" s="24" t="s">
        <v>92</v>
      </c>
      <c r="C70" s="25">
        <v>0</v>
      </c>
      <c r="D70" s="25">
        <v>0</v>
      </c>
    </row>
    <row r="71" spans="1:4" ht="8.6999999999999993" customHeight="1" x14ac:dyDescent="0.3">
      <c r="A71" s="9"/>
      <c r="B71" s="50" t="s">
        <v>93</v>
      </c>
      <c r="C71" s="51">
        <v>0</v>
      </c>
      <c r="D71" s="51">
        <v>0</v>
      </c>
    </row>
    <row r="72" spans="1:4" ht="8.6999999999999993" customHeight="1" x14ac:dyDescent="0.3">
      <c r="A72" s="9"/>
      <c r="B72" s="12" t="s">
        <v>94</v>
      </c>
      <c r="C72" s="29">
        <f>C73+C74+C78+C83+C84+C87+C88</f>
        <v>34285560.390000001</v>
      </c>
      <c r="D72" s="29">
        <f>D73+D74+D78+D83+D84+D87+D88</f>
        <v>30964902.600000001</v>
      </c>
    </row>
    <row r="73" spans="1:4" ht="8.6999999999999993" customHeight="1" x14ac:dyDescent="0.3">
      <c r="A73" s="9" t="s">
        <v>95</v>
      </c>
      <c r="B73" s="49" t="s">
        <v>96</v>
      </c>
      <c r="C73" s="52">
        <v>0</v>
      </c>
      <c r="D73" s="52">
        <v>0</v>
      </c>
    </row>
    <row r="74" spans="1:4" ht="8.6999999999999993" customHeight="1" x14ac:dyDescent="0.3">
      <c r="A74" s="9"/>
      <c r="B74" s="24" t="s">
        <v>97</v>
      </c>
      <c r="C74" s="32">
        <f>SUM(C75:C77)</f>
        <v>3686279.48</v>
      </c>
      <c r="D74" s="32">
        <f>SUM(D75:D77)</f>
        <v>3551624.6799999997</v>
      </c>
    </row>
    <row r="75" spans="1:4" s="33" customFormat="1" ht="8.6999999999999993" customHeight="1" x14ac:dyDescent="0.3">
      <c r="A75" s="20">
        <v>5290</v>
      </c>
      <c r="B75" s="16" t="s">
        <v>75</v>
      </c>
      <c r="C75" s="35">
        <v>2015801</v>
      </c>
      <c r="D75" s="35">
        <v>2035446.39</v>
      </c>
    </row>
    <row r="76" spans="1:4" s="33" customFormat="1" ht="8.6999999999999993" customHeight="1" x14ac:dyDescent="0.3">
      <c r="A76" s="20">
        <v>5293</v>
      </c>
      <c r="B76" s="16" t="s">
        <v>98</v>
      </c>
      <c r="C76" s="35">
        <v>0</v>
      </c>
      <c r="D76" s="35">
        <v>0</v>
      </c>
    </row>
    <row r="77" spans="1:4" s="33" customFormat="1" ht="8.6999999999999993" customHeight="1" x14ac:dyDescent="0.3">
      <c r="A77" s="20" t="s">
        <v>99</v>
      </c>
      <c r="B77" s="16" t="s">
        <v>78</v>
      </c>
      <c r="C77" s="35">
        <f>3686279.48-C75</f>
        <v>1670478.48</v>
      </c>
      <c r="D77" s="35">
        <v>1516178.29</v>
      </c>
    </row>
    <row r="78" spans="1:4" ht="8.6999999999999993" customHeight="1" x14ac:dyDescent="0.3">
      <c r="A78" s="9"/>
      <c r="B78" s="18" t="s">
        <v>100</v>
      </c>
      <c r="C78" s="32">
        <f>SUM(C79:C82)</f>
        <v>7311168.9100000001</v>
      </c>
      <c r="D78" s="32">
        <f>SUM(D79:D82)</f>
        <v>1663937.33</v>
      </c>
    </row>
    <row r="79" spans="1:4" ht="8.6999999999999993" customHeight="1" x14ac:dyDescent="0.3">
      <c r="A79" s="9" t="s">
        <v>101</v>
      </c>
      <c r="B79" s="16" t="s">
        <v>81</v>
      </c>
      <c r="C79" s="17">
        <v>0</v>
      </c>
      <c r="D79" s="17">
        <v>0</v>
      </c>
    </row>
    <row r="80" spans="1:4" ht="8.6999999999999993" customHeight="1" x14ac:dyDescent="0.3">
      <c r="A80" s="9" t="s">
        <v>102</v>
      </c>
      <c r="B80" s="16" t="s">
        <v>83</v>
      </c>
      <c r="C80" s="17">
        <v>0</v>
      </c>
      <c r="D80" s="17">
        <v>0</v>
      </c>
    </row>
    <row r="81" spans="1:4" ht="8.6999999999999993" customHeight="1" x14ac:dyDescent="0.3">
      <c r="A81" s="9" t="s">
        <v>103</v>
      </c>
      <c r="B81" s="16" t="s">
        <v>85</v>
      </c>
      <c r="C81" s="17">
        <v>0</v>
      </c>
      <c r="D81" s="17">
        <v>0</v>
      </c>
    </row>
    <row r="82" spans="1:4" ht="8.6999999999999993" customHeight="1" x14ac:dyDescent="0.3">
      <c r="A82" s="20" t="s">
        <v>104</v>
      </c>
      <c r="B82" s="22" t="s">
        <v>105</v>
      </c>
      <c r="C82" s="17">
        <v>7311168.9100000001</v>
      </c>
      <c r="D82" s="17">
        <v>1663937.33</v>
      </c>
    </row>
    <row r="83" spans="1:4" ht="8.6999999999999993" customHeight="1" x14ac:dyDescent="0.3">
      <c r="A83" s="20" t="s">
        <v>106</v>
      </c>
      <c r="B83" s="18" t="s">
        <v>107</v>
      </c>
      <c r="C83" s="25">
        <v>0</v>
      </c>
      <c r="D83" s="25">
        <v>0</v>
      </c>
    </row>
    <row r="84" spans="1:4" ht="8.6999999999999993" customHeight="1" x14ac:dyDescent="0.3">
      <c r="A84" s="9"/>
      <c r="B84" s="18" t="s">
        <v>108</v>
      </c>
      <c r="C84" s="32">
        <f>SUM(C85:C86)</f>
        <v>19968676</v>
      </c>
      <c r="D84" s="32">
        <f>SUM(D85:D86)</f>
        <v>21824022.48</v>
      </c>
    </row>
    <row r="85" spans="1:4" ht="8.6999999999999993" customHeight="1" x14ac:dyDescent="0.3">
      <c r="A85" s="9" t="s">
        <v>109</v>
      </c>
      <c r="B85" s="16" t="s">
        <v>110</v>
      </c>
      <c r="C85" s="17">
        <v>14044467</v>
      </c>
      <c r="D85" s="17">
        <v>12528545.880000001</v>
      </c>
    </row>
    <row r="86" spans="1:4" ht="8.6999999999999993" customHeight="1" x14ac:dyDescent="0.3">
      <c r="A86" s="9" t="s">
        <v>111</v>
      </c>
      <c r="B86" s="16" t="s">
        <v>112</v>
      </c>
      <c r="C86" s="17">
        <f>19968676-C85</f>
        <v>5924209</v>
      </c>
      <c r="D86" s="17">
        <v>9295476.5999999996</v>
      </c>
    </row>
    <row r="87" spans="1:4" ht="8.6999999999999993" customHeight="1" x14ac:dyDescent="0.3">
      <c r="A87" s="9" t="s">
        <v>113</v>
      </c>
      <c r="B87" s="18" t="s">
        <v>114</v>
      </c>
      <c r="C87" s="25">
        <v>3319436</v>
      </c>
      <c r="D87" s="25">
        <v>3925318.11</v>
      </c>
    </row>
    <row r="88" spans="1:4" ht="8.6999999999999993" customHeight="1" x14ac:dyDescent="0.3">
      <c r="A88" s="9"/>
      <c r="B88" s="27" t="s">
        <v>115</v>
      </c>
      <c r="C88" s="51">
        <v>0</v>
      </c>
      <c r="D88" s="51">
        <v>0</v>
      </c>
    </row>
    <row r="89" spans="1:4" ht="11.1" customHeight="1" x14ac:dyDescent="0.3">
      <c r="A89" s="41"/>
      <c r="B89" s="42" t="s">
        <v>116</v>
      </c>
      <c r="C89" s="43">
        <f>C44+C57+C72</f>
        <v>617863902.44999993</v>
      </c>
      <c r="D89" s="43">
        <f>D44+D57+D72</f>
        <v>608022071.83000004</v>
      </c>
    </row>
    <row r="90" spans="1:4" s="33" customFormat="1" ht="12.75" customHeight="1" x14ac:dyDescent="0.3">
      <c r="A90" s="53"/>
      <c r="B90" s="54"/>
    </row>
    <row r="91" spans="1:4" x14ac:dyDescent="0.3">
      <c r="B91" s="55"/>
      <c r="C91" s="61"/>
    </row>
    <row r="92" spans="1:4" x14ac:dyDescent="0.3">
      <c r="B92" s="56"/>
      <c r="C92" s="61"/>
    </row>
    <row r="93" spans="1:4" x14ac:dyDescent="0.3">
      <c r="C93" s="61"/>
    </row>
    <row r="94" spans="1:4" x14ac:dyDescent="0.3">
      <c r="C94" s="61"/>
    </row>
    <row r="95" spans="1:4" x14ac:dyDescent="0.3">
      <c r="C95" s="61"/>
    </row>
    <row r="96" spans="1:4" x14ac:dyDescent="0.3">
      <c r="C96" s="61"/>
    </row>
    <row r="97" spans="3:3" x14ac:dyDescent="0.3">
      <c r="C97" s="61"/>
    </row>
    <row r="98" spans="3:3" x14ac:dyDescent="0.3">
      <c r="C98" s="61"/>
    </row>
    <row r="99" spans="3:3" x14ac:dyDescent="0.3">
      <c r="C99" s="61"/>
    </row>
    <row r="100" spans="3:3" x14ac:dyDescent="0.3">
      <c r="C100" s="61"/>
    </row>
    <row r="101" spans="3:3" x14ac:dyDescent="0.3">
      <c r="C101" s="61"/>
    </row>
    <row r="102" spans="3:3" x14ac:dyDescent="0.3">
      <c r="C102" s="61"/>
    </row>
    <row r="103" spans="3:3" x14ac:dyDescent="0.3">
      <c r="C103" s="61"/>
    </row>
    <row r="104" spans="3:3" x14ac:dyDescent="0.3">
      <c r="C104" s="61"/>
    </row>
    <row r="105" spans="3:3" x14ac:dyDescent="0.3">
      <c r="C105" s="61"/>
    </row>
  </sheetData>
  <mergeCells count="2">
    <mergeCell ref="B3:D3"/>
    <mergeCell ref="B1:C1"/>
  </mergeCells>
  <dataValidations count="1">
    <dataValidation type="decimal" allowBlank="1" showErrorMessage="1" errorTitle="Error de datos" error="Sólo son posibles valores numéricos" sqref="IW22:IZ23 SS22:SV23 ACO22:ACR23 AMK22:AMN23 AWG22:AWJ23 BGC22:BGF23 BPY22:BQB23 BZU22:BZX23 CJQ22:CJT23 CTM22:CTP23 DDI22:DDL23 DNE22:DNH23 DXA22:DXD23 EGW22:EGZ23 EQS22:EQV23 FAO22:FAR23 FKK22:FKN23 FUG22:FUJ23 GEC22:GEF23 GNY22:GOB23 GXU22:GXX23 HHQ22:HHT23 HRM22:HRP23 IBI22:IBL23 ILE22:ILH23 IVA22:IVD23 JEW22:JEZ23 JOS22:JOV23 JYO22:JYR23 KIK22:KIN23 KSG22:KSJ23 LCC22:LCF23 LLY22:LMB23 LVU22:LVX23 MFQ22:MFT23 MPM22:MPP23 MZI22:MZL23 NJE22:NJH23 NTA22:NTD23 OCW22:OCZ23 OMS22:OMV23 OWO22:OWR23 PGK22:PGN23 PQG22:PQJ23 QAC22:QAF23 QJY22:QKB23 QTU22:QTX23 RDQ22:RDT23 RNM22:RNP23 RXI22:RXL23 SHE22:SHH23 SRA22:SRD23 TAW22:TAZ23 TKS22:TKV23 TUO22:TUR23 UEK22:UEN23 UOG22:UOJ23 UYC22:UYF23 VHY22:VIB23 VRU22:VRX23 WBQ22:WBT23 WLM22:WLP23 WVI22:WVL23 IW65544:IZ65545 SS65544:SV65545 ACO65544:ACR65545 AMK65544:AMN65545 AWG65544:AWJ65545 BGC65544:BGF65545 BPY65544:BQB65545 BZU65544:BZX65545 CJQ65544:CJT65545 CTM65544:CTP65545 DDI65544:DDL65545 DNE65544:DNH65545 DXA65544:DXD65545 EGW65544:EGZ65545 EQS65544:EQV65545 FAO65544:FAR65545 FKK65544:FKN65545 FUG65544:FUJ65545 GEC65544:GEF65545 GNY65544:GOB65545 GXU65544:GXX65545 HHQ65544:HHT65545 HRM65544:HRP65545 IBI65544:IBL65545 ILE65544:ILH65545 IVA65544:IVD65545 JEW65544:JEZ65545 JOS65544:JOV65545 JYO65544:JYR65545 KIK65544:KIN65545 KSG65544:KSJ65545 LCC65544:LCF65545 LLY65544:LMB65545 LVU65544:LVX65545 MFQ65544:MFT65545 MPM65544:MPP65545 MZI65544:MZL65545 NJE65544:NJH65545 NTA65544:NTD65545 OCW65544:OCZ65545 OMS65544:OMV65545 OWO65544:OWR65545 PGK65544:PGN65545 PQG65544:PQJ65545 QAC65544:QAF65545 QJY65544:QKB65545 QTU65544:QTX65545 RDQ65544:RDT65545 RNM65544:RNP65545 RXI65544:RXL65545 SHE65544:SHH65545 SRA65544:SRD65545 TAW65544:TAZ65545 TKS65544:TKV65545 TUO65544:TUR65545 UEK65544:UEN65545 UOG65544:UOJ65545 UYC65544:UYF65545 VHY65544:VIB65545 VRU65544:VRX65545 WBQ65544:WBT65545 WLM65544:WLP65545 WVI65544:WVL65545 IW131080:IZ131081 SS131080:SV131081 ACO131080:ACR131081 AMK131080:AMN131081 AWG131080:AWJ131081 BGC131080:BGF131081 BPY131080:BQB131081 BZU131080:BZX131081 CJQ131080:CJT131081 CTM131080:CTP131081 DDI131080:DDL131081 DNE131080:DNH131081 DXA131080:DXD131081 EGW131080:EGZ131081 EQS131080:EQV131081 FAO131080:FAR131081 FKK131080:FKN131081 FUG131080:FUJ131081 GEC131080:GEF131081 GNY131080:GOB131081 GXU131080:GXX131081 HHQ131080:HHT131081 HRM131080:HRP131081 IBI131080:IBL131081 ILE131080:ILH131081 IVA131080:IVD131081 JEW131080:JEZ131081 JOS131080:JOV131081 JYO131080:JYR131081 KIK131080:KIN131081 KSG131080:KSJ131081 LCC131080:LCF131081 LLY131080:LMB131081 LVU131080:LVX131081 MFQ131080:MFT131081 MPM131080:MPP131081 MZI131080:MZL131081 NJE131080:NJH131081 NTA131080:NTD131081 OCW131080:OCZ131081 OMS131080:OMV131081 OWO131080:OWR131081 PGK131080:PGN131081 PQG131080:PQJ131081 QAC131080:QAF131081 QJY131080:QKB131081 QTU131080:QTX131081 RDQ131080:RDT131081 RNM131080:RNP131081 RXI131080:RXL131081 SHE131080:SHH131081 SRA131080:SRD131081 TAW131080:TAZ131081 TKS131080:TKV131081 TUO131080:TUR131081 UEK131080:UEN131081 UOG131080:UOJ131081 UYC131080:UYF131081 VHY131080:VIB131081 VRU131080:VRX131081 WBQ131080:WBT131081 WLM131080:WLP131081 WVI131080:WVL131081 IW196616:IZ196617 SS196616:SV196617 ACO196616:ACR196617 AMK196616:AMN196617 AWG196616:AWJ196617 BGC196616:BGF196617 BPY196616:BQB196617 BZU196616:BZX196617 CJQ196616:CJT196617 CTM196616:CTP196617 DDI196616:DDL196617 DNE196616:DNH196617 DXA196616:DXD196617 EGW196616:EGZ196617 EQS196616:EQV196617 FAO196616:FAR196617 FKK196616:FKN196617 FUG196616:FUJ196617 GEC196616:GEF196617 GNY196616:GOB196617 GXU196616:GXX196617 HHQ196616:HHT196617 HRM196616:HRP196617 IBI196616:IBL196617 ILE196616:ILH196617 IVA196616:IVD196617 JEW196616:JEZ196617 JOS196616:JOV196617 JYO196616:JYR196617 KIK196616:KIN196617 KSG196616:KSJ196617 LCC196616:LCF196617 LLY196616:LMB196617 LVU196616:LVX196617 MFQ196616:MFT196617 MPM196616:MPP196617 MZI196616:MZL196617 NJE196616:NJH196617 NTA196616:NTD196617 OCW196616:OCZ196617 OMS196616:OMV196617 OWO196616:OWR196617 PGK196616:PGN196617 PQG196616:PQJ196617 QAC196616:QAF196617 QJY196616:QKB196617 QTU196616:QTX196617 RDQ196616:RDT196617 RNM196616:RNP196617 RXI196616:RXL196617 SHE196616:SHH196617 SRA196616:SRD196617 TAW196616:TAZ196617 TKS196616:TKV196617 TUO196616:TUR196617 UEK196616:UEN196617 UOG196616:UOJ196617 UYC196616:UYF196617 VHY196616:VIB196617 VRU196616:VRX196617 WBQ196616:WBT196617 WLM196616:WLP196617 WVI196616:WVL196617 IW262152:IZ262153 SS262152:SV262153 ACO262152:ACR262153 AMK262152:AMN262153 AWG262152:AWJ262153 BGC262152:BGF262153 BPY262152:BQB262153 BZU262152:BZX262153 CJQ262152:CJT262153 CTM262152:CTP262153 DDI262152:DDL262153 DNE262152:DNH262153 DXA262152:DXD262153 EGW262152:EGZ262153 EQS262152:EQV262153 FAO262152:FAR262153 FKK262152:FKN262153 FUG262152:FUJ262153 GEC262152:GEF262153 GNY262152:GOB262153 GXU262152:GXX262153 HHQ262152:HHT262153 HRM262152:HRP262153 IBI262152:IBL262153 ILE262152:ILH262153 IVA262152:IVD262153 JEW262152:JEZ262153 JOS262152:JOV262153 JYO262152:JYR262153 KIK262152:KIN262153 KSG262152:KSJ262153 LCC262152:LCF262153 LLY262152:LMB262153 LVU262152:LVX262153 MFQ262152:MFT262153 MPM262152:MPP262153 MZI262152:MZL262153 NJE262152:NJH262153 NTA262152:NTD262153 OCW262152:OCZ262153 OMS262152:OMV262153 OWO262152:OWR262153 PGK262152:PGN262153 PQG262152:PQJ262153 QAC262152:QAF262153 QJY262152:QKB262153 QTU262152:QTX262153 RDQ262152:RDT262153 RNM262152:RNP262153 RXI262152:RXL262153 SHE262152:SHH262153 SRA262152:SRD262153 TAW262152:TAZ262153 TKS262152:TKV262153 TUO262152:TUR262153 UEK262152:UEN262153 UOG262152:UOJ262153 UYC262152:UYF262153 VHY262152:VIB262153 VRU262152:VRX262153 WBQ262152:WBT262153 WLM262152:WLP262153 WVI262152:WVL262153 IW327688:IZ327689 SS327688:SV327689 ACO327688:ACR327689 AMK327688:AMN327689 AWG327688:AWJ327689 BGC327688:BGF327689 BPY327688:BQB327689 BZU327688:BZX327689 CJQ327688:CJT327689 CTM327688:CTP327689 DDI327688:DDL327689 DNE327688:DNH327689 DXA327688:DXD327689 EGW327688:EGZ327689 EQS327688:EQV327689 FAO327688:FAR327689 FKK327688:FKN327689 FUG327688:FUJ327689 GEC327688:GEF327689 GNY327688:GOB327689 GXU327688:GXX327689 HHQ327688:HHT327689 HRM327688:HRP327689 IBI327688:IBL327689 ILE327688:ILH327689 IVA327688:IVD327689 JEW327688:JEZ327689 JOS327688:JOV327689 JYO327688:JYR327689 KIK327688:KIN327689 KSG327688:KSJ327689 LCC327688:LCF327689 LLY327688:LMB327689 LVU327688:LVX327689 MFQ327688:MFT327689 MPM327688:MPP327689 MZI327688:MZL327689 NJE327688:NJH327689 NTA327688:NTD327689 OCW327688:OCZ327689 OMS327688:OMV327689 OWO327688:OWR327689 PGK327688:PGN327689 PQG327688:PQJ327689 QAC327688:QAF327689 QJY327688:QKB327689 QTU327688:QTX327689 RDQ327688:RDT327689 RNM327688:RNP327689 RXI327688:RXL327689 SHE327688:SHH327689 SRA327688:SRD327689 TAW327688:TAZ327689 TKS327688:TKV327689 TUO327688:TUR327689 UEK327688:UEN327689 UOG327688:UOJ327689 UYC327688:UYF327689 VHY327688:VIB327689 VRU327688:VRX327689 WBQ327688:WBT327689 WLM327688:WLP327689 WVI327688:WVL327689 IW393224:IZ393225 SS393224:SV393225 ACO393224:ACR393225 AMK393224:AMN393225 AWG393224:AWJ393225 BGC393224:BGF393225 BPY393224:BQB393225 BZU393224:BZX393225 CJQ393224:CJT393225 CTM393224:CTP393225 DDI393224:DDL393225 DNE393224:DNH393225 DXA393224:DXD393225 EGW393224:EGZ393225 EQS393224:EQV393225 FAO393224:FAR393225 FKK393224:FKN393225 FUG393224:FUJ393225 GEC393224:GEF393225 GNY393224:GOB393225 GXU393224:GXX393225 HHQ393224:HHT393225 HRM393224:HRP393225 IBI393224:IBL393225 ILE393224:ILH393225 IVA393224:IVD393225 JEW393224:JEZ393225 JOS393224:JOV393225 JYO393224:JYR393225 KIK393224:KIN393225 KSG393224:KSJ393225 LCC393224:LCF393225 LLY393224:LMB393225 LVU393224:LVX393225 MFQ393224:MFT393225 MPM393224:MPP393225 MZI393224:MZL393225 NJE393224:NJH393225 NTA393224:NTD393225 OCW393224:OCZ393225 OMS393224:OMV393225 OWO393224:OWR393225 PGK393224:PGN393225 PQG393224:PQJ393225 QAC393224:QAF393225 QJY393224:QKB393225 QTU393224:QTX393225 RDQ393224:RDT393225 RNM393224:RNP393225 RXI393224:RXL393225 SHE393224:SHH393225 SRA393224:SRD393225 TAW393224:TAZ393225 TKS393224:TKV393225 TUO393224:TUR393225 UEK393224:UEN393225 UOG393224:UOJ393225 UYC393224:UYF393225 VHY393224:VIB393225 VRU393224:VRX393225 WBQ393224:WBT393225 WLM393224:WLP393225 WVI393224:WVL393225 IW458760:IZ458761 SS458760:SV458761 ACO458760:ACR458761 AMK458760:AMN458761 AWG458760:AWJ458761 BGC458760:BGF458761 BPY458760:BQB458761 BZU458760:BZX458761 CJQ458760:CJT458761 CTM458760:CTP458761 DDI458760:DDL458761 DNE458760:DNH458761 DXA458760:DXD458761 EGW458760:EGZ458761 EQS458760:EQV458761 FAO458760:FAR458761 FKK458760:FKN458761 FUG458760:FUJ458761 GEC458760:GEF458761 GNY458760:GOB458761 GXU458760:GXX458761 HHQ458760:HHT458761 HRM458760:HRP458761 IBI458760:IBL458761 ILE458760:ILH458761 IVA458760:IVD458761 JEW458760:JEZ458761 JOS458760:JOV458761 JYO458760:JYR458761 KIK458760:KIN458761 KSG458760:KSJ458761 LCC458760:LCF458761 LLY458760:LMB458761 LVU458760:LVX458761 MFQ458760:MFT458761 MPM458760:MPP458761 MZI458760:MZL458761 NJE458760:NJH458761 NTA458760:NTD458761 OCW458760:OCZ458761 OMS458760:OMV458761 OWO458760:OWR458761 PGK458760:PGN458761 PQG458760:PQJ458761 QAC458760:QAF458761 QJY458760:QKB458761 QTU458760:QTX458761 RDQ458760:RDT458761 RNM458760:RNP458761 RXI458760:RXL458761 SHE458760:SHH458761 SRA458760:SRD458761 TAW458760:TAZ458761 TKS458760:TKV458761 TUO458760:TUR458761 UEK458760:UEN458761 UOG458760:UOJ458761 UYC458760:UYF458761 VHY458760:VIB458761 VRU458760:VRX458761 WBQ458760:WBT458761 WLM458760:WLP458761 WVI458760:WVL458761 IW524296:IZ524297 SS524296:SV524297 ACO524296:ACR524297 AMK524296:AMN524297 AWG524296:AWJ524297 BGC524296:BGF524297 BPY524296:BQB524297 BZU524296:BZX524297 CJQ524296:CJT524297 CTM524296:CTP524297 DDI524296:DDL524297 DNE524296:DNH524297 DXA524296:DXD524297 EGW524296:EGZ524297 EQS524296:EQV524297 FAO524296:FAR524297 FKK524296:FKN524297 FUG524296:FUJ524297 GEC524296:GEF524297 GNY524296:GOB524297 GXU524296:GXX524297 HHQ524296:HHT524297 HRM524296:HRP524297 IBI524296:IBL524297 ILE524296:ILH524297 IVA524296:IVD524297 JEW524296:JEZ524297 JOS524296:JOV524297 JYO524296:JYR524297 KIK524296:KIN524297 KSG524296:KSJ524297 LCC524296:LCF524297 LLY524296:LMB524297 LVU524296:LVX524297 MFQ524296:MFT524297 MPM524296:MPP524297 MZI524296:MZL524297 NJE524296:NJH524297 NTA524296:NTD524297 OCW524296:OCZ524297 OMS524296:OMV524297 OWO524296:OWR524297 PGK524296:PGN524297 PQG524296:PQJ524297 QAC524296:QAF524297 QJY524296:QKB524297 QTU524296:QTX524297 RDQ524296:RDT524297 RNM524296:RNP524297 RXI524296:RXL524297 SHE524296:SHH524297 SRA524296:SRD524297 TAW524296:TAZ524297 TKS524296:TKV524297 TUO524296:TUR524297 UEK524296:UEN524297 UOG524296:UOJ524297 UYC524296:UYF524297 VHY524296:VIB524297 VRU524296:VRX524297 WBQ524296:WBT524297 WLM524296:WLP524297 WVI524296:WVL524297 IW589832:IZ589833 SS589832:SV589833 ACO589832:ACR589833 AMK589832:AMN589833 AWG589832:AWJ589833 BGC589832:BGF589833 BPY589832:BQB589833 BZU589832:BZX589833 CJQ589832:CJT589833 CTM589832:CTP589833 DDI589832:DDL589833 DNE589832:DNH589833 DXA589832:DXD589833 EGW589832:EGZ589833 EQS589832:EQV589833 FAO589832:FAR589833 FKK589832:FKN589833 FUG589832:FUJ589833 GEC589832:GEF589833 GNY589832:GOB589833 GXU589832:GXX589833 HHQ589832:HHT589833 HRM589832:HRP589833 IBI589832:IBL589833 ILE589832:ILH589833 IVA589832:IVD589833 JEW589832:JEZ589833 JOS589832:JOV589833 JYO589832:JYR589833 KIK589832:KIN589833 KSG589832:KSJ589833 LCC589832:LCF589833 LLY589832:LMB589833 LVU589832:LVX589833 MFQ589832:MFT589833 MPM589832:MPP589833 MZI589832:MZL589833 NJE589832:NJH589833 NTA589832:NTD589833 OCW589832:OCZ589833 OMS589832:OMV589833 OWO589832:OWR589833 PGK589832:PGN589833 PQG589832:PQJ589833 QAC589832:QAF589833 QJY589832:QKB589833 QTU589832:QTX589833 RDQ589832:RDT589833 RNM589832:RNP589833 RXI589832:RXL589833 SHE589832:SHH589833 SRA589832:SRD589833 TAW589832:TAZ589833 TKS589832:TKV589833 TUO589832:TUR589833 UEK589832:UEN589833 UOG589832:UOJ589833 UYC589832:UYF589833 VHY589832:VIB589833 VRU589832:VRX589833 WBQ589832:WBT589833 WLM589832:WLP589833 WVI589832:WVL589833 IW655368:IZ655369 SS655368:SV655369 ACO655368:ACR655369 AMK655368:AMN655369 AWG655368:AWJ655369 BGC655368:BGF655369 BPY655368:BQB655369 BZU655368:BZX655369 CJQ655368:CJT655369 CTM655368:CTP655369 DDI655368:DDL655369 DNE655368:DNH655369 DXA655368:DXD655369 EGW655368:EGZ655369 EQS655368:EQV655369 FAO655368:FAR655369 FKK655368:FKN655369 FUG655368:FUJ655369 GEC655368:GEF655369 GNY655368:GOB655369 GXU655368:GXX655369 HHQ655368:HHT655369 HRM655368:HRP655369 IBI655368:IBL655369 ILE655368:ILH655369 IVA655368:IVD655369 JEW655368:JEZ655369 JOS655368:JOV655369 JYO655368:JYR655369 KIK655368:KIN655369 KSG655368:KSJ655369 LCC655368:LCF655369 LLY655368:LMB655369 LVU655368:LVX655369 MFQ655368:MFT655369 MPM655368:MPP655369 MZI655368:MZL655369 NJE655368:NJH655369 NTA655368:NTD655369 OCW655368:OCZ655369 OMS655368:OMV655369 OWO655368:OWR655369 PGK655368:PGN655369 PQG655368:PQJ655369 QAC655368:QAF655369 QJY655368:QKB655369 QTU655368:QTX655369 RDQ655368:RDT655369 RNM655368:RNP655369 RXI655368:RXL655369 SHE655368:SHH655369 SRA655368:SRD655369 TAW655368:TAZ655369 TKS655368:TKV655369 TUO655368:TUR655369 UEK655368:UEN655369 UOG655368:UOJ655369 UYC655368:UYF655369 VHY655368:VIB655369 VRU655368:VRX655369 WBQ655368:WBT655369 WLM655368:WLP655369 WVI655368:WVL655369 IW720904:IZ720905 SS720904:SV720905 ACO720904:ACR720905 AMK720904:AMN720905 AWG720904:AWJ720905 BGC720904:BGF720905 BPY720904:BQB720905 BZU720904:BZX720905 CJQ720904:CJT720905 CTM720904:CTP720905 DDI720904:DDL720905 DNE720904:DNH720905 DXA720904:DXD720905 EGW720904:EGZ720905 EQS720904:EQV720905 FAO720904:FAR720905 FKK720904:FKN720905 FUG720904:FUJ720905 GEC720904:GEF720905 GNY720904:GOB720905 GXU720904:GXX720905 HHQ720904:HHT720905 HRM720904:HRP720905 IBI720904:IBL720905 ILE720904:ILH720905 IVA720904:IVD720905 JEW720904:JEZ720905 JOS720904:JOV720905 JYO720904:JYR720905 KIK720904:KIN720905 KSG720904:KSJ720905 LCC720904:LCF720905 LLY720904:LMB720905 LVU720904:LVX720905 MFQ720904:MFT720905 MPM720904:MPP720905 MZI720904:MZL720905 NJE720904:NJH720905 NTA720904:NTD720905 OCW720904:OCZ720905 OMS720904:OMV720905 OWO720904:OWR720905 PGK720904:PGN720905 PQG720904:PQJ720905 QAC720904:QAF720905 QJY720904:QKB720905 QTU720904:QTX720905 RDQ720904:RDT720905 RNM720904:RNP720905 RXI720904:RXL720905 SHE720904:SHH720905 SRA720904:SRD720905 TAW720904:TAZ720905 TKS720904:TKV720905 TUO720904:TUR720905 UEK720904:UEN720905 UOG720904:UOJ720905 UYC720904:UYF720905 VHY720904:VIB720905 VRU720904:VRX720905 WBQ720904:WBT720905 WLM720904:WLP720905 WVI720904:WVL720905 IW786440:IZ786441 SS786440:SV786441 ACO786440:ACR786441 AMK786440:AMN786441 AWG786440:AWJ786441 BGC786440:BGF786441 BPY786440:BQB786441 BZU786440:BZX786441 CJQ786440:CJT786441 CTM786440:CTP786441 DDI786440:DDL786441 DNE786440:DNH786441 DXA786440:DXD786441 EGW786440:EGZ786441 EQS786440:EQV786441 FAO786440:FAR786441 FKK786440:FKN786441 FUG786440:FUJ786441 GEC786440:GEF786441 GNY786440:GOB786441 GXU786440:GXX786441 HHQ786440:HHT786441 HRM786440:HRP786441 IBI786440:IBL786441 ILE786440:ILH786441 IVA786440:IVD786441 JEW786440:JEZ786441 JOS786440:JOV786441 JYO786440:JYR786441 KIK786440:KIN786441 KSG786440:KSJ786441 LCC786440:LCF786441 LLY786440:LMB786441 LVU786440:LVX786441 MFQ786440:MFT786441 MPM786440:MPP786441 MZI786440:MZL786441 NJE786440:NJH786441 NTA786440:NTD786441 OCW786440:OCZ786441 OMS786440:OMV786441 OWO786440:OWR786441 PGK786440:PGN786441 PQG786440:PQJ786441 QAC786440:QAF786441 QJY786440:QKB786441 QTU786440:QTX786441 RDQ786440:RDT786441 RNM786440:RNP786441 RXI786440:RXL786441 SHE786440:SHH786441 SRA786440:SRD786441 TAW786440:TAZ786441 TKS786440:TKV786441 TUO786440:TUR786441 UEK786440:UEN786441 UOG786440:UOJ786441 UYC786440:UYF786441 VHY786440:VIB786441 VRU786440:VRX786441 WBQ786440:WBT786441 WLM786440:WLP786441 WVI786440:WVL786441 IW851976:IZ851977 SS851976:SV851977 ACO851976:ACR851977 AMK851976:AMN851977 AWG851976:AWJ851977 BGC851976:BGF851977 BPY851976:BQB851977 BZU851976:BZX851977 CJQ851976:CJT851977 CTM851976:CTP851977 DDI851976:DDL851977 DNE851976:DNH851977 DXA851976:DXD851977 EGW851976:EGZ851977 EQS851976:EQV851977 FAO851976:FAR851977 FKK851976:FKN851977 FUG851976:FUJ851977 GEC851976:GEF851977 GNY851976:GOB851977 GXU851976:GXX851977 HHQ851976:HHT851977 HRM851976:HRP851977 IBI851976:IBL851977 ILE851976:ILH851977 IVA851976:IVD851977 JEW851976:JEZ851977 JOS851976:JOV851977 JYO851976:JYR851977 KIK851976:KIN851977 KSG851976:KSJ851977 LCC851976:LCF851977 LLY851976:LMB851977 LVU851976:LVX851977 MFQ851976:MFT851977 MPM851976:MPP851977 MZI851976:MZL851977 NJE851976:NJH851977 NTA851976:NTD851977 OCW851976:OCZ851977 OMS851976:OMV851977 OWO851976:OWR851977 PGK851976:PGN851977 PQG851976:PQJ851977 QAC851976:QAF851977 QJY851976:QKB851977 QTU851976:QTX851977 RDQ851976:RDT851977 RNM851976:RNP851977 RXI851976:RXL851977 SHE851976:SHH851977 SRA851976:SRD851977 TAW851976:TAZ851977 TKS851976:TKV851977 TUO851976:TUR851977 UEK851976:UEN851977 UOG851976:UOJ851977 UYC851976:UYF851977 VHY851976:VIB851977 VRU851976:VRX851977 WBQ851976:WBT851977 WLM851976:WLP851977 WVI851976:WVL851977 IW917512:IZ917513 SS917512:SV917513 ACO917512:ACR917513 AMK917512:AMN917513 AWG917512:AWJ917513 BGC917512:BGF917513 BPY917512:BQB917513 BZU917512:BZX917513 CJQ917512:CJT917513 CTM917512:CTP917513 DDI917512:DDL917513 DNE917512:DNH917513 DXA917512:DXD917513 EGW917512:EGZ917513 EQS917512:EQV917513 FAO917512:FAR917513 FKK917512:FKN917513 FUG917512:FUJ917513 GEC917512:GEF917513 GNY917512:GOB917513 GXU917512:GXX917513 HHQ917512:HHT917513 HRM917512:HRP917513 IBI917512:IBL917513 ILE917512:ILH917513 IVA917512:IVD917513 JEW917512:JEZ917513 JOS917512:JOV917513 JYO917512:JYR917513 KIK917512:KIN917513 KSG917512:KSJ917513 LCC917512:LCF917513 LLY917512:LMB917513 LVU917512:LVX917513 MFQ917512:MFT917513 MPM917512:MPP917513 MZI917512:MZL917513 NJE917512:NJH917513 NTA917512:NTD917513 OCW917512:OCZ917513 OMS917512:OMV917513 OWO917512:OWR917513 PGK917512:PGN917513 PQG917512:PQJ917513 QAC917512:QAF917513 QJY917512:QKB917513 QTU917512:QTX917513 RDQ917512:RDT917513 RNM917512:RNP917513 RXI917512:RXL917513 SHE917512:SHH917513 SRA917512:SRD917513 TAW917512:TAZ917513 TKS917512:TKV917513 TUO917512:TUR917513 UEK917512:UEN917513 UOG917512:UOJ917513 UYC917512:UYF917513 VHY917512:VIB917513 VRU917512:VRX917513 WBQ917512:WBT917513 WLM917512:WLP917513 WVI917512:WVL917513 IW983048:IZ983049 SS983048:SV983049 ACO983048:ACR983049 AMK983048:AMN983049 AWG983048:AWJ983049 BGC983048:BGF983049 BPY983048:BQB983049 BZU983048:BZX983049 CJQ983048:CJT983049 CTM983048:CTP983049 DDI983048:DDL983049 DNE983048:DNH983049 DXA983048:DXD983049 EGW983048:EGZ983049 EQS983048:EQV983049 FAO983048:FAR983049 FKK983048:FKN983049 FUG983048:FUJ983049 GEC983048:GEF983049 GNY983048:GOB983049 GXU983048:GXX983049 HHQ983048:HHT983049 HRM983048:HRP983049 IBI983048:IBL983049 ILE983048:ILH983049 IVA983048:IVD983049 JEW983048:JEZ983049 JOS983048:JOV983049 JYO983048:JYR983049 KIK983048:KIN983049 KSG983048:KSJ983049 LCC983048:LCF983049 LLY983048:LMB983049 LVU983048:LVX983049 MFQ983048:MFT983049 MPM983048:MPP983049 MZI983048:MZL983049 NJE983048:NJH983049 NTA983048:NTD983049 OCW983048:OCZ983049 OMS983048:OMV983049 OWO983048:OWR983049 PGK983048:PGN983049 PQG983048:PQJ983049 QAC983048:QAF983049 QJY983048:QKB983049 QTU983048:QTX983049 RDQ983048:RDT983049 RNM983048:RNP983049 RXI983048:RXL983049 SHE983048:SHH983049 SRA983048:SRD983049 TAW983048:TAZ983049 TKS983048:TKV983049 TUO983048:TUR983049 UEK983048:UEN983049 UOG983048:UOJ983049 UYC983048:UYF983049 VHY983048:VIB983049 VRU983048:VRX983049 WBQ983048:WBT983049 WLM983048:WLP983049 WVI983048:WVL983049 IW59:IZ61 SS59:SV61 ACO59:ACR61 AMK59:AMN61 AWG59:AWJ61 BGC59:BGF61 BPY59:BQB61 BZU59:BZX61 CJQ59:CJT61 CTM59:CTP61 DDI59:DDL61 DNE59:DNH61 DXA59:DXD61 EGW59:EGZ61 EQS59:EQV61 FAO59:FAR61 FKK59:FKN61 FUG59:FUJ61 GEC59:GEF61 GNY59:GOB61 GXU59:GXX61 HHQ59:HHT61 HRM59:HRP61 IBI59:IBL61 ILE59:ILH61 IVA59:IVD61 JEW59:JEZ61 JOS59:JOV61 JYO59:JYR61 KIK59:KIN61 KSG59:KSJ61 LCC59:LCF61 LLY59:LMB61 LVU59:LVX61 MFQ59:MFT61 MPM59:MPP61 MZI59:MZL61 NJE59:NJH61 NTA59:NTD61 OCW59:OCZ61 OMS59:OMV61 OWO59:OWR61 PGK59:PGN61 PQG59:PQJ61 QAC59:QAF61 QJY59:QKB61 QTU59:QTX61 RDQ59:RDT61 RNM59:RNP61 RXI59:RXL61 SHE59:SHH61 SRA59:SRD61 TAW59:TAZ61 TKS59:TKV61 TUO59:TUR61 UEK59:UEN61 UOG59:UOJ61 UYC59:UYF61 VHY59:VIB61 VRU59:VRX61 WBQ59:WBT61 WLM59:WLP61 WVI59:WVL61 IW65581:IZ65583 SS65581:SV65583 ACO65581:ACR65583 AMK65581:AMN65583 AWG65581:AWJ65583 BGC65581:BGF65583 BPY65581:BQB65583 BZU65581:BZX65583 CJQ65581:CJT65583 CTM65581:CTP65583 DDI65581:DDL65583 DNE65581:DNH65583 DXA65581:DXD65583 EGW65581:EGZ65583 EQS65581:EQV65583 FAO65581:FAR65583 FKK65581:FKN65583 FUG65581:FUJ65583 GEC65581:GEF65583 GNY65581:GOB65583 GXU65581:GXX65583 HHQ65581:HHT65583 HRM65581:HRP65583 IBI65581:IBL65583 ILE65581:ILH65583 IVA65581:IVD65583 JEW65581:JEZ65583 JOS65581:JOV65583 JYO65581:JYR65583 KIK65581:KIN65583 KSG65581:KSJ65583 LCC65581:LCF65583 LLY65581:LMB65583 LVU65581:LVX65583 MFQ65581:MFT65583 MPM65581:MPP65583 MZI65581:MZL65583 NJE65581:NJH65583 NTA65581:NTD65583 OCW65581:OCZ65583 OMS65581:OMV65583 OWO65581:OWR65583 PGK65581:PGN65583 PQG65581:PQJ65583 QAC65581:QAF65583 QJY65581:QKB65583 QTU65581:QTX65583 RDQ65581:RDT65583 RNM65581:RNP65583 RXI65581:RXL65583 SHE65581:SHH65583 SRA65581:SRD65583 TAW65581:TAZ65583 TKS65581:TKV65583 TUO65581:TUR65583 UEK65581:UEN65583 UOG65581:UOJ65583 UYC65581:UYF65583 VHY65581:VIB65583 VRU65581:VRX65583 WBQ65581:WBT65583 WLM65581:WLP65583 WVI65581:WVL65583 IW131117:IZ131119 SS131117:SV131119 ACO131117:ACR131119 AMK131117:AMN131119 AWG131117:AWJ131119 BGC131117:BGF131119 BPY131117:BQB131119 BZU131117:BZX131119 CJQ131117:CJT131119 CTM131117:CTP131119 DDI131117:DDL131119 DNE131117:DNH131119 DXA131117:DXD131119 EGW131117:EGZ131119 EQS131117:EQV131119 FAO131117:FAR131119 FKK131117:FKN131119 FUG131117:FUJ131119 GEC131117:GEF131119 GNY131117:GOB131119 GXU131117:GXX131119 HHQ131117:HHT131119 HRM131117:HRP131119 IBI131117:IBL131119 ILE131117:ILH131119 IVA131117:IVD131119 JEW131117:JEZ131119 JOS131117:JOV131119 JYO131117:JYR131119 KIK131117:KIN131119 KSG131117:KSJ131119 LCC131117:LCF131119 LLY131117:LMB131119 LVU131117:LVX131119 MFQ131117:MFT131119 MPM131117:MPP131119 MZI131117:MZL131119 NJE131117:NJH131119 NTA131117:NTD131119 OCW131117:OCZ131119 OMS131117:OMV131119 OWO131117:OWR131119 PGK131117:PGN131119 PQG131117:PQJ131119 QAC131117:QAF131119 QJY131117:QKB131119 QTU131117:QTX131119 RDQ131117:RDT131119 RNM131117:RNP131119 RXI131117:RXL131119 SHE131117:SHH131119 SRA131117:SRD131119 TAW131117:TAZ131119 TKS131117:TKV131119 TUO131117:TUR131119 UEK131117:UEN131119 UOG131117:UOJ131119 UYC131117:UYF131119 VHY131117:VIB131119 VRU131117:VRX131119 WBQ131117:WBT131119 WLM131117:WLP131119 WVI131117:WVL131119 IW196653:IZ196655 SS196653:SV196655 ACO196653:ACR196655 AMK196653:AMN196655 AWG196653:AWJ196655 BGC196653:BGF196655 BPY196653:BQB196655 BZU196653:BZX196655 CJQ196653:CJT196655 CTM196653:CTP196655 DDI196653:DDL196655 DNE196653:DNH196655 DXA196653:DXD196655 EGW196653:EGZ196655 EQS196653:EQV196655 FAO196653:FAR196655 FKK196653:FKN196655 FUG196653:FUJ196655 GEC196653:GEF196655 GNY196653:GOB196655 GXU196653:GXX196655 HHQ196653:HHT196655 HRM196653:HRP196655 IBI196653:IBL196655 ILE196653:ILH196655 IVA196653:IVD196655 JEW196653:JEZ196655 JOS196653:JOV196655 JYO196653:JYR196655 KIK196653:KIN196655 KSG196653:KSJ196655 LCC196653:LCF196655 LLY196653:LMB196655 LVU196653:LVX196655 MFQ196653:MFT196655 MPM196653:MPP196655 MZI196653:MZL196655 NJE196653:NJH196655 NTA196653:NTD196655 OCW196653:OCZ196655 OMS196653:OMV196655 OWO196653:OWR196655 PGK196653:PGN196655 PQG196653:PQJ196655 QAC196653:QAF196655 QJY196653:QKB196655 QTU196653:QTX196655 RDQ196653:RDT196655 RNM196653:RNP196655 RXI196653:RXL196655 SHE196653:SHH196655 SRA196653:SRD196655 TAW196653:TAZ196655 TKS196653:TKV196655 TUO196653:TUR196655 UEK196653:UEN196655 UOG196653:UOJ196655 UYC196653:UYF196655 VHY196653:VIB196655 VRU196653:VRX196655 WBQ196653:WBT196655 WLM196653:WLP196655 WVI196653:WVL196655 IW262189:IZ262191 SS262189:SV262191 ACO262189:ACR262191 AMK262189:AMN262191 AWG262189:AWJ262191 BGC262189:BGF262191 BPY262189:BQB262191 BZU262189:BZX262191 CJQ262189:CJT262191 CTM262189:CTP262191 DDI262189:DDL262191 DNE262189:DNH262191 DXA262189:DXD262191 EGW262189:EGZ262191 EQS262189:EQV262191 FAO262189:FAR262191 FKK262189:FKN262191 FUG262189:FUJ262191 GEC262189:GEF262191 GNY262189:GOB262191 GXU262189:GXX262191 HHQ262189:HHT262191 HRM262189:HRP262191 IBI262189:IBL262191 ILE262189:ILH262191 IVA262189:IVD262191 JEW262189:JEZ262191 JOS262189:JOV262191 JYO262189:JYR262191 KIK262189:KIN262191 KSG262189:KSJ262191 LCC262189:LCF262191 LLY262189:LMB262191 LVU262189:LVX262191 MFQ262189:MFT262191 MPM262189:MPP262191 MZI262189:MZL262191 NJE262189:NJH262191 NTA262189:NTD262191 OCW262189:OCZ262191 OMS262189:OMV262191 OWO262189:OWR262191 PGK262189:PGN262191 PQG262189:PQJ262191 QAC262189:QAF262191 QJY262189:QKB262191 QTU262189:QTX262191 RDQ262189:RDT262191 RNM262189:RNP262191 RXI262189:RXL262191 SHE262189:SHH262191 SRA262189:SRD262191 TAW262189:TAZ262191 TKS262189:TKV262191 TUO262189:TUR262191 UEK262189:UEN262191 UOG262189:UOJ262191 UYC262189:UYF262191 VHY262189:VIB262191 VRU262189:VRX262191 WBQ262189:WBT262191 WLM262189:WLP262191 WVI262189:WVL262191 IW327725:IZ327727 SS327725:SV327727 ACO327725:ACR327727 AMK327725:AMN327727 AWG327725:AWJ327727 BGC327725:BGF327727 BPY327725:BQB327727 BZU327725:BZX327727 CJQ327725:CJT327727 CTM327725:CTP327727 DDI327725:DDL327727 DNE327725:DNH327727 DXA327725:DXD327727 EGW327725:EGZ327727 EQS327725:EQV327727 FAO327725:FAR327727 FKK327725:FKN327727 FUG327725:FUJ327727 GEC327725:GEF327727 GNY327725:GOB327727 GXU327725:GXX327727 HHQ327725:HHT327727 HRM327725:HRP327727 IBI327725:IBL327727 ILE327725:ILH327727 IVA327725:IVD327727 JEW327725:JEZ327727 JOS327725:JOV327727 JYO327725:JYR327727 KIK327725:KIN327727 KSG327725:KSJ327727 LCC327725:LCF327727 LLY327725:LMB327727 LVU327725:LVX327727 MFQ327725:MFT327727 MPM327725:MPP327727 MZI327725:MZL327727 NJE327725:NJH327727 NTA327725:NTD327727 OCW327725:OCZ327727 OMS327725:OMV327727 OWO327725:OWR327727 PGK327725:PGN327727 PQG327725:PQJ327727 QAC327725:QAF327727 QJY327725:QKB327727 QTU327725:QTX327727 RDQ327725:RDT327727 RNM327725:RNP327727 RXI327725:RXL327727 SHE327725:SHH327727 SRA327725:SRD327727 TAW327725:TAZ327727 TKS327725:TKV327727 TUO327725:TUR327727 UEK327725:UEN327727 UOG327725:UOJ327727 UYC327725:UYF327727 VHY327725:VIB327727 VRU327725:VRX327727 WBQ327725:WBT327727 WLM327725:WLP327727 WVI327725:WVL327727 IW393261:IZ393263 SS393261:SV393263 ACO393261:ACR393263 AMK393261:AMN393263 AWG393261:AWJ393263 BGC393261:BGF393263 BPY393261:BQB393263 BZU393261:BZX393263 CJQ393261:CJT393263 CTM393261:CTP393263 DDI393261:DDL393263 DNE393261:DNH393263 DXA393261:DXD393263 EGW393261:EGZ393263 EQS393261:EQV393263 FAO393261:FAR393263 FKK393261:FKN393263 FUG393261:FUJ393263 GEC393261:GEF393263 GNY393261:GOB393263 GXU393261:GXX393263 HHQ393261:HHT393263 HRM393261:HRP393263 IBI393261:IBL393263 ILE393261:ILH393263 IVA393261:IVD393263 JEW393261:JEZ393263 JOS393261:JOV393263 JYO393261:JYR393263 KIK393261:KIN393263 KSG393261:KSJ393263 LCC393261:LCF393263 LLY393261:LMB393263 LVU393261:LVX393263 MFQ393261:MFT393263 MPM393261:MPP393263 MZI393261:MZL393263 NJE393261:NJH393263 NTA393261:NTD393263 OCW393261:OCZ393263 OMS393261:OMV393263 OWO393261:OWR393263 PGK393261:PGN393263 PQG393261:PQJ393263 QAC393261:QAF393263 QJY393261:QKB393263 QTU393261:QTX393263 RDQ393261:RDT393263 RNM393261:RNP393263 RXI393261:RXL393263 SHE393261:SHH393263 SRA393261:SRD393263 TAW393261:TAZ393263 TKS393261:TKV393263 TUO393261:TUR393263 UEK393261:UEN393263 UOG393261:UOJ393263 UYC393261:UYF393263 VHY393261:VIB393263 VRU393261:VRX393263 WBQ393261:WBT393263 WLM393261:WLP393263 WVI393261:WVL393263 IW458797:IZ458799 SS458797:SV458799 ACO458797:ACR458799 AMK458797:AMN458799 AWG458797:AWJ458799 BGC458797:BGF458799 BPY458797:BQB458799 BZU458797:BZX458799 CJQ458797:CJT458799 CTM458797:CTP458799 DDI458797:DDL458799 DNE458797:DNH458799 DXA458797:DXD458799 EGW458797:EGZ458799 EQS458797:EQV458799 FAO458797:FAR458799 FKK458797:FKN458799 FUG458797:FUJ458799 GEC458797:GEF458799 GNY458797:GOB458799 GXU458797:GXX458799 HHQ458797:HHT458799 HRM458797:HRP458799 IBI458797:IBL458799 ILE458797:ILH458799 IVA458797:IVD458799 JEW458797:JEZ458799 JOS458797:JOV458799 JYO458797:JYR458799 KIK458797:KIN458799 KSG458797:KSJ458799 LCC458797:LCF458799 LLY458797:LMB458799 LVU458797:LVX458799 MFQ458797:MFT458799 MPM458797:MPP458799 MZI458797:MZL458799 NJE458797:NJH458799 NTA458797:NTD458799 OCW458797:OCZ458799 OMS458797:OMV458799 OWO458797:OWR458799 PGK458797:PGN458799 PQG458797:PQJ458799 QAC458797:QAF458799 QJY458797:QKB458799 QTU458797:QTX458799 RDQ458797:RDT458799 RNM458797:RNP458799 RXI458797:RXL458799 SHE458797:SHH458799 SRA458797:SRD458799 TAW458797:TAZ458799 TKS458797:TKV458799 TUO458797:TUR458799 UEK458797:UEN458799 UOG458797:UOJ458799 UYC458797:UYF458799 VHY458797:VIB458799 VRU458797:VRX458799 WBQ458797:WBT458799 WLM458797:WLP458799 WVI458797:WVL458799 IW524333:IZ524335 SS524333:SV524335 ACO524333:ACR524335 AMK524333:AMN524335 AWG524333:AWJ524335 BGC524333:BGF524335 BPY524333:BQB524335 BZU524333:BZX524335 CJQ524333:CJT524335 CTM524333:CTP524335 DDI524333:DDL524335 DNE524333:DNH524335 DXA524333:DXD524335 EGW524333:EGZ524335 EQS524333:EQV524335 FAO524333:FAR524335 FKK524333:FKN524335 FUG524333:FUJ524335 GEC524333:GEF524335 GNY524333:GOB524335 GXU524333:GXX524335 HHQ524333:HHT524335 HRM524333:HRP524335 IBI524333:IBL524335 ILE524333:ILH524335 IVA524333:IVD524335 JEW524333:JEZ524335 JOS524333:JOV524335 JYO524333:JYR524335 KIK524333:KIN524335 KSG524333:KSJ524335 LCC524333:LCF524335 LLY524333:LMB524335 LVU524333:LVX524335 MFQ524333:MFT524335 MPM524333:MPP524335 MZI524333:MZL524335 NJE524333:NJH524335 NTA524333:NTD524335 OCW524333:OCZ524335 OMS524333:OMV524335 OWO524333:OWR524335 PGK524333:PGN524335 PQG524333:PQJ524335 QAC524333:QAF524335 QJY524333:QKB524335 QTU524333:QTX524335 RDQ524333:RDT524335 RNM524333:RNP524335 RXI524333:RXL524335 SHE524333:SHH524335 SRA524333:SRD524335 TAW524333:TAZ524335 TKS524333:TKV524335 TUO524333:TUR524335 UEK524333:UEN524335 UOG524333:UOJ524335 UYC524333:UYF524335 VHY524333:VIB524335 VRU524333:VRX524335 WBQ524333:WBT524335 WLM524333:WLP524335 WVI524333:WVL524335 IW589869:IZ589871 SS589869:SV589871 ACO589869:ACR589871 AMK589869:AMN589871 AWG589869:AWJ589871 BGC589869:BGF589871 BPY589869:BQB589871 BZU589869:BZX589871 CJQ589869:CJT589871 CTM589869:CTP589871 DDI589869:DDL589871 DNE589869:DNH589871 DXA589869:DXD589871 EGW589869:EGZ589871 EQS589869:EQV589871 FAO589869:FAR589871 FKK589869:FKN589871 FUG589869:FUJ589871 GEC589869:GEF589871 GNY589869:GOB589871 GXU589869:GXX589871 HHQ589869:HHT589871 HRM589869:HRP589871 IBI589869:IBL589871 ILE589869:ILH589871 IVA589869:IVD589871 JEW589869:JEZ589871 JOS589869:JOV589871 JYO589869:JYR589871 KIK589869:KIN589871 KSG589869:KSJ589871 LCC589869:LCF589871 LLY589869:LMB589871 LVU589869:LVX589871 MFQ589869:MFT589871 MPM589869:MPP589871 MZI589869:MZL589871 NJE589869:NJH589871 NTA589869:NTD589871 OCW589869:OCZ589871 OMS589869:OMV589871 OWO589869:OWR589871 PGK589869:PGN589871 PQG589869:PQJ589871 QAC589869:QAF589871 QJY589869:QKB589871 QTU589869:QTX589871 RDQ589869:RDT589871 RNM589869:RNP589871 RXI589869:RXL589871 SHE589869:SHH589871 SRA589869:SRD589871 TAW589869:TAZ589871 TKS589869:TKV589871 TUO589869:TUR589871 UEK589869:UEN589871 UOG589869:UOJ589871 UYC589869:UYF589871 VHY589869:VIB589871 VRU589869:VRX589871 WBQ589869:WBT589871 WLM589869:WLP589871 WVI589869:WVL589871 IW655405:IZ655407 SS655405:SV655407 ACO655405:ACR655407 AMK655405:AMN655407 AWG655405:AWJ655407 BGC655405:BGF655407 BPY655405:BQB655407 BZU655405:BZX655407 CJQ655405:CJT655407 CTM655405:CTP655407 DDI655405:DDL655407 DNE655405:DNH655407 DXA655405:DXD655407 EGW655405:EGZ655407 EQS655405:EQV655407 FAO655405:FAR655407 FKK655405:FKN655407 FUG655405:FUJ655407 GEC655405:GEF655407 GNY655405:GOB655407 GXU655405:GXX655407 HHQ655405:HHT655407 HRM655405:HRP655407 IBI655405:IBL655407 ILE655405:ILH655407 IVA655405:IVD655407 JEW655405:JEZ655407 JOS655405:JOV655407 JYO655405:JYR655407 KIK655405:KIN655407 KSG655405:KSJ655407 LCC655405:LCF655407 LLY655405:LMB655407 LVU655405:LVX655407 MFQ655405:MFT655407 MPM655405:MPP655407 MZI655405:MZL655407 NJE655405:NJH655407 NTA655405:NTD655407 OCW655405:OCZ655407 OMS655405:OMV655407 OWO655405:OWR655407 PGK655405:PGN655407 PQG655405:PQJ655407 QAC655405:QAF655407 QJY655405:QKB655407 QTU655405:QTX655407 RDQ655405:RDT655407 RNM655405:RNP655407 RXI655405:RXL655407 SHE655405:SHH655407 SRA655405:SRD655407 TAW655405:TAZ655407 TKS655405:TKV655407 TUO655405:TUR655407 UEK655405:UEN655407 UOG655405:UOJ655407 UYC655405:UYF655407 VHY655405:VIB655407 VRU655405:VRX655407 WBQ655405:WBT655407 WLM655405:WLP655407 WVI655405:WVL655407 IW720941:IZ720943 SS720941:SV720943 ACO720941:ACR720943 AMK720941:AMN720943 AWG720941:AWJ720943 BGC720941:BGF720943 BPY720941:BQB720943 BZU720941:BZX720943 CJQ720941:CJT720943 CTM720941:CTP720943 DDI720941:DDL720943 DNE720941:DNH720943 DXA720941:DXD720943 EGW720941:EGZ720943 EQS720941:EQV720943 FAO720941:FAR720943 FKK720941:FKN720943 FUG720941:FUJ720943 GEC720941:GEF720943 GNY720941:GOB720943 GXU720941:GXX720943 HHQ720941:HHT720943 HRM720941:HRP720943 IBI720941:IBL720943 ILE720941:ILH720943 IVA720941:IVD720943 JEW720941:JEZ720943 JOS720941:JOV720943 JYO720941:JYR720943 KIK720941:KIN720943 KSG720941:KSJ720943 LCC720941:LCF720943 LLY720941:LMB720943 LVU720941:LVX720943 MFQ720941:MFT720943 MPM720941:MPP720943 MZI720941:MZL720943 NJE720941:NJH720943 NTA720941:NTD720943 OCW720941:OCZ720943 OMS720941:OMV720943 OWO720941:OWR720943 PGK720941:PGN720943 PQG720941:PQJ720943 QAC720941:QAF720943 QJY720941:QKB720943 QTU720941:QTX720943 RDQ720941:RDT720943 RNM720941:RNP720943 RXI720941:RXL720943 SHE720941:SHH720943 SRA720941:SRD720943 TAW720941:TAZ720943 TKS720941:TKV720943 TUO720941:TUR720943 UEK720941:UEN720943 UOG720941:UOJ720943 UYC720941:UYF720943 VHY720941:VIB720943 VRU720941:VRX720943 WBQ720941:WBT720943 WLM720941:WLP720943 WVI720941:WVL720943 IW786477:IZ786479 SS786477:SV786479 ACO786477:ACR786479 AMK786477:AMN786479 AWG786477:AWJ786479 BGC786477:BGF786479 BPY786477:BQB786479 BZU786477:BZX786479 CJQ786477:CJT786479 CTM786477:CTP786479 DDI786477:DDL786479 DNE786477:DNH786479 DXA786477:DXD786479 EGW786477:EGZ786479 EQS786477:EQV786479 FAO786477:FAR786479 FKK786477:FKN786479 FUG786477:FUJ786479 GEC786477:GEF786479 GNY786477:GOB786479 GXU786477:GXX786479 HHQ786477:HHT786479 HRM786477:HRP786479 IBI786477:IBL786479 ILE786477:ILH786479 IVA786477:IVD786479 JEW786477:JEZ786479 JOS786477:JOV786479 JYO786477:JYR786479 KIK786477:KIN786479 KSG786477:KSJ786479 LCC786477:LCF786479 LLY786477:LMB786479 LVU786477:LVX786479 MFQ786477:MFT786479 MPM786477:MPP786479 MZI786477:MZL786479 NJE786477:NJH786479 NTA786477:NTD786479 OCW786477:OCZ786479 OMS786477:OMV786479 OWO786477:OWR786479 PGK786477:PGN786479 PQG786477:PQJ786479 QAC786477:QAF786479 QJY786477:QKB786479 QTU786477:QTX786479 RDQ786477:RDT786479 RNM786477:RNP786479 RXI786477:RXL786479 SHE786477:SHH786479 SRA786477:SRD786479 TAW786477:TAZ786479 TKS786477:TKV786479 TUO786477:TUR786479 UEK786477:UEN786479 UOG786477:UOJ786479 UYC786477:UYF786479 VHY786477:VIB786479 VRU786477:VRX786479 WBQ786477:WBT786479 WLM786477:WLP786479 WVI786477:WVL786479 IW852013:IZ852015 SS852013:SV852015 ACO852013:ACR852015 AMK852013:AMN852015 AWG852013:AWJ852015 BGC852013:BGF852015 BPY852013:BQB852015 BZU852013:BZX852015 CJQ852013:CJT852015 CTM852013:CTP852015 DDI852013:DDL852015 DNE852013:DNH852015 DXA852013:DXD852015 EGW852013:EGZ852015 EQS852013:EQV852015 FAO852013:FAR852015 FKK852013:FKN852015 FUG852013:FUJ852015 GEC852013:GEF852015 GNY852013:GOB852015 GXU852013:GXX852015 HHQ852013:HHT852015 HRM852013:HRP852015 IBI852013:IBL852015 ILE852013:ILH852015 IVA852013:IVD852015 JEW852013:JEZ852015 JOS852013:JOV852015 JYO852013:JYR852015 KIK852013:KIN852015 KSG852013:KSJ852015 LCC852013:LCF852015 LLY852013:LMB852015 LVU852013:LVX852015 MFQ852013:MFT852015 MPM852013:MPP852015 MZI852013:MZL852015 NJE852013:NJH852015 NTA852013:NTD852015 OCW852013:OCZ852015 OMS852013:OMV852015 OWO852013:OWR852015 PGK852013:PGN852015 PQG852013:PQJ852015 QAC852013:QAF852015 QJY852013:QKB852015 QTU852013:QTX852015 RDQ852013:RDT852015 RNM852013:RNP852015 RXI852013:RXL852015 SHE852013:SHH852015 SRA852013:SRD852015 TAW852013:TAZ852015 TKS852013:TKV852015 TUO852013:TUR852015 UEK852013:UEN852015 UOG852013:UOJ852015 UYC852013:UYF852015 VHY852013:VIB852015 VRU852013:VRX852015 WBQ852013:WBT852015 WLM852013:WLP852015 WVI852013:WVL852015 IW917549:IZ917551 SS917549:SV917551 ACO917549:ACR917551 AMK917549:AMN917551 AWG917549:AWJ917551 BGC917549:BGF917551 BPY917549:BQB917551 BZU917549:BZX917551 CJQ917549:CJT917551 CTM917549:CTP917551 DDI917549:DDL917551 DNE917549:DNH917551 DXA917549:DXD917551 EGW917549:EGZ917551 EQS917549:EQV917551 FAO917549:FAR917551 FKK917549:FKN917551 FUG917549:FUJ917551 GEC917549:GEF917551 GNY917549:GOB917551 GXU917549:GXX917551 HHQ917549:HHT917551 HRM917549:HRP917551 IBI917549:IBL917551 ILE917549:ILH917551 IVA917549:IVD917551 JEW917549:JEZ917551 JOS917549:JOV917551 JYO917549:JYR917551 KIK917549:KIN917551 KSG917549:KSJ917551 LCC917549:LCF917551 LLY917549:LMB917551 LVU917549:LVX917551 MFQ917549:MFT917551 MPM917549:MPP917551 MZI917549:MZL917551 NJE917549:NJH917551 NTA917549:NTD917551 OCW917549:OCZ917551 OMS917549:OMV917551 OWO917549:OWR917551 PGK917549:PGN917551 PQG917549:PQJ917551 QAC917549:QAF917551 QJY917549:QKB917551 QTU917549:QTX917551 RDQ917549:RDT917551 RNM917549:RNP917551 RXI917549:RXL917551 SHE917549:SHH917551 SRA917549:SRD917551 TAW917549:TAZ917551 TKS917549:TKV917551 TUO917549:TUR917551 UEK917549:UEN917551 UOG917549:UOJ917551 UYC917549:UYF917551 VHY917549:VIB917551 VRU917549:VRX917551 WBQ917549:WBT917551 WLM917549:WLP917551 WVI917549:WVL917551 IW983085:IZ983087 SS983085:SV983087 ACO983085:ACR983087 AMK983085:AMN983087 AWG983085:AWJ983087 BGC983085:BGF983087 BPY983085:BQB983087 BZU983085:BZX983087 CJQ983085:CJT983087 CTM983085:CTP983087 DDI983085:DDL983087 DNE983085:DNH983087 DXA983085:DXD983087 EGW983085:EGZ983087 EQS983085:EQV983087 FAO983085:FAR983087 FKK983085:FKN983087 FUG983085:FUJ983087 GEC983085:GEF983087 GNY983085:GOB983087 GXU983085:GXX983087 HHQ983085:HHT983087 HRM983085:HRP983087 IBI983085:IBL983087 ILE983085:ILH983087 IVA983085:IVD983087 JEW983085:JEZ983087 JOS983085:JOV983087 JYO983085:JYR983087 KIK983085:KIN983087 KSG983085:KSJ983087 LCC983085:LCF983087 LLY983085:LMB983087 LVU983085:LVX983087 MFQ983085:MFT983087 MPM983085:MPP983087 MZI983085:MZL983087 NJE983085:NJH983087 NTA983085:NTD983087 OCW983085:OCZ983087 OMS983085:OMV983087 OWO983085:OWR983087 PGK983085:PGN983087 PQG983085:PQJ983087 QAC983085:QAF983087 QJY983085:QKB983087 QTU983085:QTX983087 RDQ983085:RDT983087 RNM983085:RNP983087 RXI983085:RXL983087 SHE983085:SHH983087 SRA983085:SRD983087 TAW983085:TAZ983087 TKS983085:TKV983087 TUO983085:TUR983087 UEK983085:UEN983087 UOG983085:UOJ983087 UYC983085:UYF983087 VHY983085:VIB983087 VRU983085:VRX983087 WBQ983085:WBT983087 WLM983085:WLP983087 WVI983085:WVL983087 D66 IY66 SU66 ACQ66 AMM66 AWI66 BGE66 BQA66 BZW66 CJS66 CTO66 DDK66 DNG66 DXC66 EGY66 EQU66 FAQ66 FKM66 FUI66 GEE66 GOA66 GXW66 HHS66 HRO66 IBK66 ILG66 IVC66 JEY66 JOU66 JYQ66 KIM66 KSI66 LCE66 LMA66 LVW66 MFS66 MPO66 MZK66 NJG66 NTC66 OCY66 OMU66 OWQ66 PGM66 PQI66 QAE66 QKA66 QTW66 RDS66 RNO66 RXK66 SHG66 SRC66 TAY66 TKU66 TUQ66 UEM66 UOI66 UYE66 VIA66 VRW66 WBS66 WLO66 WVK66 D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D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D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D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D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D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D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D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D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D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D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D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D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D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D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WVK983092 C983085:D983087 C917549:D917551 C852013:D852015 C786477:D786479 C720941:D720943 C655405:D655407 C589869:D589871 C524333:D524335 C458797:D458799 C393261:D393263 C327725:D327727 C262189:D262191 C196653:D196655 C131117:D131119 C65581:D65583 C59:D61 C983048:D983049 C917512:D917513 C851976:D851977 C786440:D786441 C720904:D720905 C655368:D655369 C589832:D589833 C524296:D524297 C458760:D458761 C393224:D393225 C327688:D327689 C262152:D262153 C196616:D196617 C131080:D131081 C65544:D65545 C22:D23">
      <formula1>-9999999999999.99</formula1>
      <formula2>9999999999999.99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Balance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2019-10-30T08:55:04Z</dcterms:modified>
</cp:coreProperties>
</file>