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Madrid destino\Contabilidad\PYG\"/>
    </mc:Choice>
  </mc:AlternateContent>
  <xr:revisionPtr revIDLastSave="0" documentId="13_ncr:1_{ED6B5DC4-7D1A-453A-BEEC-77D21ABFAF8C}" xr6:coauthVersionLast="45" xr6:coauthVersionMax="45" xr10:uidLastSave="{00000000-0000-0000-0000-000000000000}"/>
  <bookViews>
    <workbookView xWindow="-108" yWindow="-108" windowWidth="16608" windowHeight="9432" xr2:uid="{D4E86A30-2787-4AFB-92C3-ED13BBF5C51F}"/>
  </bookViews>
  <sheets>
    <sheet name="PyG_4T_19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6" l="1"/>
  <c r="C74" i="16" s="1"/>
  <c r="C62" i="16"/>
  <c r="C58" i="16"/>
  <c r="C54" i="16"/>
  <c r="C48" i="16"/>
  <c r="C44" i="16"/>
  <c r="C43" i="16" s="1"/>
  <c r="C37" i="16"/>
  <c r="C31" i="16"/>
  <c r="C27" i="16"/>
  <c r="C24" i="16"/>
  <c r="C19" i="16"/>
  <c r="C61" i="16" l="1"/>
  <c r="C75" i="16" s="1"/>
  <c r="C77" i="16" s="1"/>
  <c r="C80" i="16" s="1"/>
</calcChain>
</file>

<file path=xl/sharedStrings.xml><?xml version="1.0" encoding="utf-8"?>
<sst xmlns="http://schemas.openxmlformats.org/spreadsheetml/2006/main" count="107" uniqueCount="103">
  <si>
    <t>(Importes en €)</t>
  </si>
  <si>
    <t>A) OPERACIONES CONTINUADAS</t>
  </si>
  <si>
    <t>700,701,702,703,704,705,(706),(708),(709)</t>
  </si>
  <si>
    <t>1. Importe neto de la cifra de negocio</t>
  </si>
  <si>
    <t>71*,7930,(6930)</t>
  </si>
  <si>
    <t>2. Variación existencias productos terminados y en curso fabricación</t>
  </si>
  <si>
    <t>3. Trabajos realizados por la empresa para su activo</t>
  </si>
  <si>
    <t>4. Aprovisionamientos</t>
  </si>
  <si>
    <t>(600),6060,6080,6090,610*</t>
  </si>
  <si>
    <t>a) Consumo de mercaderias</t>
  </si>
  <si>
    <t>(601),(602),6061,6062,6081,6082,6091,6092, 611*,612*</t>
  </si>
  <si>
    <t>b) Consumo de materias primas y otras materias consumibles</t>
  </si>
  <si>
    <t>(607)</t>
  </si>
  <si>
    <t>c) Trabajos realizados por otras empresas</t>
  </si>
  <si>
    <t>(6931),(6932),(6933),7931,7932,7933</t>
  </si>
  <si>
    <t>d) Deterioro mercaderias, materias primas y otros aprovisionamientos</t>
  </si>
  <si>
    <t>5. Otros ingresos de explotación</t>
  </si>
  <si>
    <t>a) Ingresos accesorios y otros de gestión corriente</t>
  </si>
  <si>
    <t>b) Subvenciones de explotación incorporadas al resultado ejercicio</t>
  </si>
  <si>
    <t>6. Gastos de personal</t>
  </si>
  <si>
    <t>(640),(641),(6450)</t>
  </si>
  <si>
    <t>a) Sueldos, salarios y asimilados</t>
  </si>
  <si>
    <t>(642),(643),(649)</t>
  </si>
  <si>
    <t>b) Cargas sociales</t>
  </si>
  <si>
    <t>(644),(6457),7950,7957</t>
  </si>
  <si>
    <t>c) Provisiones</t>
  </si>
  <si>
    <t>7. Otros gastos de explotación</t>
  </si>
  <si>
    <t>(62)</t>
  </si>
  <si>
    <t>a) Servicios exteriores</t>
  </si>
  <si>
    <t>(631),(634),636,639</t>
  </si>
  <si>
    <t>b) Tributos</t>
  </si>
  <si>
    <t>(650),(694),(695),794,7954</t>
  </si>
  <si>
    <t>c) Pérdidas, deterioro y variación provisiones por operaciones comerciales</t>
  </si>
  <si>
    <t>(651),(659)</t>
  </si>
  <si>
    <t>d) Otros gastos de gestión corriente</t>
  </si>
  <si>
    <t>8. Amortización de inmovilizado</t>
  </si>
  <si>
    <t>(680)</t>
  </si>
  <si>
    <t>a) Amortización inmovilizado intangible</t>
  </si>
  <si>
    <t>(681)</t>
  </si>
  <si>
    <t>b) Amortización inmovilizado material</t>
  </si>
  <si>
    <t>(682)</t>
  </si>
  <si>
    <t>c) Amortización inversiones inmobiliarias</t>
  </si>
  <si>
    <t>746</t>
  </si>
  <si>
    <t>9. Imputación subvenciones de inmovilizado no financiero y otras</t>
  </si>
  <si>
    <t>7951,7952,7955,7956</t>
  </si>
  <si>
    <t>10. Excesos de provisiones</t>
  </si>
  <si>
    <t>(690),790</t>
  </si>
  <si>
    <t>Del inmovilizado intangible</t>
  </si>
  <si>
    <t>(691),791</t>
  </si>
  <si>
    <t>Del inmovilizado material</t>
  </si>
  <si>
    <t>(692),792</t>
  </si>
  <si>
    <t>De las inversiones financieras</t>
  </si>
  <si>
    <t>(670),770</t>
  </si>
  <si>
    <t>(671),771</t>
  </si>
  <si>
    <t>(672),772</t>
  </si>
  <si>
    <t>774</t>
  </si>
  <si>
    <t>12.a Subv. concedidas y transfer. realizadas por la entidad</t>
  </si>
  <si>
    <t>- Al sector público local de carácter administrativo</t>
  </si>
  <si>
    <t>- A otros</t>
  </si>
  <si>
    <t>13. Otros resultados</t>
  </si>
  <si>
    <t>(678)</t>
  </si>
  <si>
    <t>Gastos excepcionales</t>
  </si>
  <si>
    <t>778</t>
  </si>
  <si>
    <t>Ingresos excepcionales</t>
  </si>
  <si>
    <t>A.1) RESULTADO DE EXPLOTACIÓN  (1+2+3+4+5+6+7+8+9+10+11+12+12a+13)</t>
  </si>
  <si>
    <t>14. Ingresos financieros</t>
  </si>
  <si>
    <t>760</t>
  </si>
  <si>
    <t xml:space="preserve">a) De participaciones en instrumentos de patrimonio </t>
  </si>
  <si>
    <t>761,762,767,769</t>
  </si>
  <si>
    <t>b) De valores negociables y otros instrumentos financieros</t>
  </si>
  <si>
    <t>c) Imputación de subv., donaciones y legados de carácter financiero</t>
  </si>
  <si>
    <t>15. Gastos financieros</t>
  </si>
  <si>
    <t>(6610),(6611),(6615),(6616),(6620),(6621),(6640),(6641),(6650),(6651),(6654),(6655)</t>
  </si>
  <si>
    <t>a) Por deudas con empresas del grupo y asociadas</t>
  </si>
  <si>
    <t>(6612),(6613),(6617),(6618),(6622),(6623),(6624),(6642),(6643),(6652),(6653),(6656),(6657),(669)</t>
  </si>
  <si>
    <t>b) Por deudas con terceros</t>
  </si>
  <si>
    <t>(660)</t>
  </si>
  <si>
    <t>c) Por actualización de provisiones</t>
  </si>
  <si>
    <t>(663), 763</t>
  </si>
  <si>
    <t>16. Variación de valor razonable en instrum. financieros</t>
  </si>
  <si>
    <t>(668),768</t>
  </si>
  <si>
    <t>17. Diferencias de cambio</t>
  </si>
  <si>
    <t>(666),(667),(673),(675),(696),(697),(698),(699),766,773,775,796,797,798,799</t>
  </si>
  <si>
    <t xml:space="preserve">18. Deterioro y resultado por enaj. de instrum. financieros </t>
  </si>
  <si>
    <t>19. Otros ingresos y gastos de carácter financiero</t>
  </si>
  <si>
    <t>A.2) RESULTADO FINANCIERO  (14+15+16+17+18+19)</t>
  </si>
  <si>
    <t>A.3) RESULTADO ANTES DE IMPUESTOS  (A.1+A.2)</t>
  </si>
  <si>
    <t>(6300),6301,(633),638</t>
  </si>
  <si>
    <t>20. Impuesto sobre beneficios</t>
  </si>
  <si>
    <t>B) OPERACIONES INTERRUMPIDAS</t>
  </si>
  <si>
    <t>21. Resultado ejerc. procedente operaciones interrumpidas neto de impuestos</t>
  </si>
  <si>
    <t>A.5) RESULTADO DEL EJERCICIO (A.4+21)</t>
  </si>
  <si>
    <t>CUENTA DE PÉRDIDAS Y GANANCIAS (Modelo Ordinario)</t>
  </si>
  <si>
    <t>Entidad: MADRID DESTINO, CULTURA, TURISMO Y NEGOCIO, S.A.</t>
  </si>
  <si>
    <t>Información referida al período</t>
  </si>
  <si>
    <t>e) Gastos por emisión de gases de efecto invernadero.</t>
  </si>
  <si>
    <t>11. Deterioro y resultado por enajenaciones del inmovilizado</t>
  </si>
  <si>
    <r>
      <t>a)</t>
    </r>
    <r>
      <rPr>
        <sz val="8"/>
        <rFont val="Arial"/>
        <family val="2"/>
      </rPr>
      <t xml:space="preserve"> Deterioros y pérdidas</t>
    </r>
  </si>
  <si>
    <r>
      <t>b)</t>
    </r>
    <r>
      <rPr>
        <sz val="8"/>
        <rFont val="Arial"/>
        <family val="2"/>
      </rPr>
      <t xml:space="preserve"> Resultados por enajenaciones y otras</t>
    </r>
  </si>
  <si>
    <r>
      <t>c)</t>
    </r>
    <r>
      <rPr>
        <sz val="8"/>
        <rFont val="Arial"/>
        <family val="2"/>
      </rPr>
      <t xml:space="preserve"> Deterioro y resultados por enajenaciones del inmovilizado de las sociedades holding</t>
    </r>
  </si>
  <si>
    <t>12. Diferencia negativa de combinaciones de negocio</t>
  </si>
  <si>
    <t>- Al sector público local de carácter empresarial o funcional</t>
  </si>
  <si>
    <t>A.4) RESULTADO EJERC. PROCEDENTE OPERACIONES CONTINUADAS (A.3+20)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</si>
</sst>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4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1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4" xfId="0" applyNumberFormat="1" applyFont="1" applyBorder="1" applyAlignment="1" applyProtection="1">
      <alignment vertical="center"/>
      <protection locked="0"/>
    </xf>
    <xf numFmtId="4" fontId="8" fillId="3" borderId="1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2"/>
    </xf>
    <xf numFmtId="0" fontId="8" fillId="3" borderId="6" xfId="0" applyFont="1" applyFill="1" applyBorder="1" applyAlignment="1">
      <alignment horizontal="left" vertical="center"/>
    </xf>
    <xf numFmtId="4" fontId="8" fillId="3" borderId="12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3"/>
    </xf>
    <xf numFmtId="49" fontId="7" fillId="0" borderId="10" xfId="0" applyNumberFormat="1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right" vertical="center" indent="1"/>
    </xf>
  </cellXfs>
  <cellStyles count="5">
    <cellStyle name="Millares 3" xfId="3" xr:uid="{89C76553-6021-4548-894A-B1027EB4C8BF}"/>
    <cellStyle name="Moneda 3 2" xfId="4" xr:uid="{D29B086E-CB13-4152-BFE7-4D04046BEA96}"/>
    <cellStyle name="Normal" xfId="0" builtinId="0"/>
    <cellStyle name="Normal 2 2" xfId="1" xr:uid="{2054ADE5-9879-45E5-9DCE-C6A65FFD2D9D}"/>
    <cellStyle name="Normal 5" xfId="2" xr:uid="{04E4BACB-7439-4F23-9E62-56B39560B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737853</xdr:colOff>
      <xdr:row>7</xdr:row>
      <xdr:rowOff>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085850"/>
          <a:ext cx="7378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Corporación:</a:t>
          </a:r>
        </a:p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Entidad:</a:t>
          </a: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1</xdr:col>
      <xdr:colOff>733425</xdr:colOff>
      <xdr:row>7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73342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1117340</xdr:colOff>
      <xdr:row>4</xdr:row>
      <xdr:rowOff>55469</xdr:rowOff>
    </xdr:to>
    <xdr:pic>
      <xdr:nvPicPr>
        <xdr:cNvPr id="5" name="1 Imagen" descr="cid:B1995FDC-19E3-4C5E-995A-107619690BE0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340" cy="58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0543-857B-4189-837F-EA5A46B463F3}">
  <dimension ref="A1:C105"/>
  <sheetViews>
    <sheetView tabSelected="1" topLeftCell="B1" workbookViewId="0">
      <selection activeCell="E87" sqref="E87"/>
    </sheetView>
  </sheetViews>
  <sheetFormatPr baseColWidth="10" defaultRowHeight="10.199999999999999" x14ac:dyDescent="0.2"/>
  <cols>
    <col min="1" max="1" width="54.6640625" style="29" hidden="1" customWidth="1"/>
    <col min="2" max="2" width="65.5546875" style="30" customWidth="1"/>
    <col min="3" max="3" width="25.33203125" style="30" customWidth="1"/>
    <col min="4" max="256" width="11.44140625" style="30"/>
    <col min="257" max="257" width="0" style="30" hidden="1" customWidth="1"/>
    <col min="258" max="258" width="65.5546875" style="30" customWidth="1"/>
    <col min="259" max="259" width="25.33203125" style="30" customWidth="1"/>
    <col min="260" max="512" width="11.44140625" style="30"/>
    <col min="513" max="513" width="0" style="30" hidden="1" customWidth="1"/>
    <col min="514" max="514" width="65.5546875" style="30" customWidth="1"/>
    <col min="515" max="515" width="25.33203125" style="30" customWidth="1"/>
    <col min="516" max="768" width="11.44140625" style="30"/>
    <col min="769" max="769" width="0" style="30" hidden="1" customWidth="1"/>
    <col min="770" max="770" width="65.5546875" style="30" customWidth="1"/>
    <col min="771" max="771" width="25.33203125" style="30" customWidth="1"/>
    <col min="772" max="1024" width="11.44140625" style="30"/>
    <col min="1025" max="1025" width="0" style="30" hidden="1" customWidth="1"/>
    <col min="1026" max="1026" width="65.5546875" style="30" customWidth="1"/>
    <col min="1027" max="1027" width="25.33203125" style="30" customWidth="1"/>
    <col min="1028" max="1280" width="11.44140625" style="30"/>
    <col min="1281" max="1281" width="0" style="30" hidden="1" customWidth="1"/>
    <col min="1282" max="1282" width="65.5546875" style="30" customWidth="1"/>
    <col min="1283" max="1283" width="25.33203125" style="30" customWidth="1"/>
    <col min="1284" max="1536" width="11.44140625" style="30"/>
    <col min="1537" max="1537" width="0" style="30" hidden="1" customWidth="1"/>
    <col min="1538" max="1538" width="65.5546875" style="30" customWidth="1"/>
    <col min="1539" max="1539" width="25.33203125" style="30" customWidth="1"/>
    <col min="1540" max="1792" width="11.44140625" style="30"/>
    <col min="1793" max="1793" width="0" style="30" hidden="1" customWidth="1"/>
    <col min="1794" max="1794" width="65.5546875" style="30" customWidth="1"/>
    <col min="1795" max="1795" width="25.33203125" style="30" customWidth="1"/>
    <col min="1796" max="2048" width="11.44140625" style="30"/>
    <col min="2049" max="2049" width="0" style="30" hidden="1" customWidth="1"/>
    <col min="2050" max="2050" width="65.5546875" style="30" customWidth="1"/>
    <col min="2051" max="2051" width="25.33203125" style="30" customWidth="1"/>
    <col min="2052" max="2304" width="11.44140625" style="30"/>
    <col min="2305" max="2305" width="0" style="30" hidden="1" customWidth="1"/>
    <col min="2306" max="2306" width="65.5546875" style="30" customWidth="1"/>
    <col min="2307" max="2307" width="25.33203125" style="30" customWidth="1"/>
    <col min="2308" max="2560" width="11.44140625" style="30"/>
    <col min="2561" max="2561" width="0" style="30" hidden="1" customWidth="1"/>
    <col min="2562" max="2562" width="65.5546875" style="30" customWidth="1"/>
    <col min="2563" max="2563" width="25.33203125" style="30" customWidth="1"/>
    <col min="2564" max="2816" width="11.44140625" style="30"/>
    <col min="2817" max="2817" width="0" style="30" hidden="1" customWidth="1"/>
    <col min="2818" max="2818" width="65.5546875" style="30" customWidth="1"/>
    <col min="2819" max="2819" width="25.33203125" style="30" customWidth="1"/>
    <col min="2820" max="3072" width="11.44140625" style="30"/>
    <col min="3073" max="3073" width="0" style="30" hidden="1" customWidth="1"/>
    <col min="3074" max="3074" width="65.5546875" style="30" customWidth="1"/>
    <col min="3075" max="3075" width="25.33203125" style="30" customWidth="1"/>
    <col min="3076" max="3328" width="11.44140625" style="30"/>
    <col min="3329" max="3329" width="0" style="30" hidden="1" customWidth="1"/>
    <col min="3330" max="3330" width="65.5546875" style="30" customWidth="1"/>
    <col min="3331" max="3331" width="25.33203125" style="30" customWidth="1"/>
    <col min="3332" max="3584" width="11.44140625" style="30"/>
    <col min="3585" max="3585" width="0" style="30" hidden="1" customWidth="1"/>
    <col min="3586" max="3586" width="65.5546875" style="30" customWidth="1"/>
    <col min="3587" max="3587" width="25.33203125" style="30" customWidth="1"/>
    <col min="3588" max="3840" width="11.44140625" style="30"/>
    <col min="3841" max="3841" width="0" style="30" hidden="1" customWidth="1"/>
    <col min="3842" max="3842" width="65.5546875" style="30" customWidth="1"/>
    <col min="3843" max="3843" width="25.33203125" style="30" customWidth="1"/>
    <col min="3844" max="4096" width="11.44140625" style="30"/>
    <col min="4097" max="4097" width="0" style="30" hidden="1" customWidth="1"/>
    <col min="4098" max="4098" width="65.5546875" style="30" customWidth="1"/>
    <col min="4099" max="4099" width="25.33203125" style="30" customWidth="1"/>
    <col min="4100" max="4352" width="11.44140625" style="30"/>
    <col min="4353" max="4353" width="0" style="30" hidden="1" customWidth="1"/>
    <col min="4354" max="4354" width="65.5546875" style="30" customWidth="1"/>
    <col min="4355" max="4355" width="25.33203125" style="30" customWidth="1"/>
    <col min="4356" max="4608" width="11.44140625" style="30"/>
    <col min="4609" max="4609" width="0" style="30" hidden="1" customWidth="1"/>
    <col min="4610" max="4610" width="65.5546875" style="30" customWidth="1"/>
    <col min="4611" max="4611" width="25.33203125" style="30" customWidth="1"/>
    <col min="4612" max="4864" width="11.44140625" style="30"/>
    <col min="4865" max="4865" width="0" style="30" hidden="1" customWidth="1"/>
    <col min="4866" max="4866" width="65.5546875" style="30" customWidth="1"/>
    <col min="4867" max="4867" width="25.33203125" style="30" customWidth="1"/>
    <col min="4868" max="5120" width="11.44140625" style="30"/>
    <col min="5121" max="5121" width="0" style="30" hidden="1" customWidth="1"/>
    <col min="5122" max="5122" width="65.5546875" style="30" customWidth="1"/>
    <col min="5123" max="5123" width="25.33203125" style="30" customWidth="1"/>
    <col min="5124" max="5376" width="11.44140625" style="30"/>
    <col min="5377" max="5377" width="0" style="30" hidden="1" customWidth="1"/>
    <col min="5378" max="5378" width="65.5546875" style="30" customWidth="1"/>
    <col min="5379" max="5379" width="25.33203125" style="30" customWidth="1"/>
    <col min="5380" max="5632" width="11.44140625" style="30"/>
    <col min="5633" max="5633" width="0" style="30" hidden="1" customWidth="1"/>
    <col min="5634" max="5634" width="65.5546875" style="30" customWidth="1"/>
    <col min="5635" max="5635" width="25.33203125" style="30" customWidth="1"/>
    <col min="5636" max="5888" width="11.44140625" style="30"/>
    <col min="5889" max="5889" width="0" style="30" hidden="1" customWidth="1"/>
    <col min="5890" max="5890" width="65.5546875" style="30" customWidth="1"/>
    <col min="5891" max="5891" width="25.33203125" style="30" customWidth="1"/>
    <col min="5892" max="6144" width="11.44140625" style="30"/>
    <col min="6145" max="6145" width="0" style="30" hidden="1" customWidth="1"/>
    <col min="6146" max="6146" width="65.5546875" style="30" customWidth="1"/>
    <col min="6147" max="6147" width="25.33203125" style="30" customWidth="1"/>
    <col min="6148" max="6400" width="11.44140625" style="30"/>
    <col min="6401" max="6401" width="0" style="30" hidden="1" customWidth="1"/>
    <col min="6402" max="6402" width="65.5546875" style="30" customWidth="1"/>
    <col min="6403" max="6403" width="25.33203125" style="30" customWidth="1"/>
    <col min="6404" max="6656" width="11.44140625" style="30"/>
    <col min="6657" max="6657" width="0" style="30" hidden="1" customWidth="1"/>
    <col min="6658" max="6658" width="65.5546875" style="30" customWidth="1"/>
    <col min="6659" max="6659" width="25.33203125" style="30" customWidth="1"/>
    <col min="6660" max="6912" width="11.44140625" style="30"/>
    <col min="6913" max="6913" width="0" style="30" hidden="1" customWidth="1"/>
    <col min="6914" max="6914" width="65.5546875" style="30" customWidth="1"/>
    <col min="6915" max="6915" width="25.33203125" style="30" customWidth="1"/>
    <col min="6916" max="7168" width="11.44140625" style="30"/>
    <col min="7169" max="7169" width="0" style="30" hidden="1" customWidth="1"/>
    <col min="7170" max="7170" width="65.5546875" style="30" customWidth="1"/>
    <col min="7171" max="7171" width="25.33203125" style="30" customWidth="1"/>
    <col min="7172" max="7424" width="11.44140625" style="30"/>
    <col min="7425" max="7425" width="0" style="30" hidden="1" customWidth="1"/>
    <col min="7426" max="7426" width="65.5546875" style="30" customWidth="1"/>
    <col min="7427" max="7427" width="25.33203125" style="30" customWidth="1"/>
    <col min="7428" max="7680" width="11.44140625" style="30"/>
    <col min="7681" max="7681" width="0" style="30" hidden="1" customWidth="1"/>
    <col min="7682" max="7682" width="65.5546875" style="30" customWidth="1"/>
    <col min="7683" max="7683" width="25.33203125" style="30" customWidth="1"/>
    <col min="7684" max="7936" width="11.44140625" style="30"/>
    <col min="7937" max="7937" width="0" style="30" hidden="1" customWidth="1"/>
    <col min="7938" max="7938" width="65.5546875" style="30" customWidth="1"/>
    <col min="7939" max="7939" width="25.33203125" style="30" customWidth="1"/>
    <col min="7940" max="8192" width="11.44140625" style="30"/>
    <col min="8193" max="8193" width="0" style="30" hidden="1" customWidth="1"/>
    <col min="8194" max="8194" width="65.5546875" style="30" customWidth="1"/>
    <col min="8195" max="8195" width="25.33203125" style="30" customWidth="1"/>
    <col min="8196" max="8448" width="11.44140625" style="30"/>
    <col min="8449" max="8449" width="0" style="30" hidden="1" customWidth="1"/>
    <col min="8450" max="8450" width="65.5546875" style="30" customWidth="1"/>
    <col min="8451" max="8451" width="25.33203125" style="30" customWidth="1"/>
    <col min="8452" max="8704" width="11.44140625" style="30"/>
    <col min="8705" max="8705" width="0" style="30" hidden="1" customWidth="1"/>
    <col min="8706" max="8706" width="65.5546875" style="30" customWidth="1"/>
    <col min="8707" max="8707" width="25.33203125" style="30" customWidth="1"/>
    <col min="8708" max="8960" width="11.44140625" style="30"/>
    <col min="8961" max="8961" width="0" style="30" hidden="1" customWidth="1"/>
    <col min="8962" max="8962" width="65.5546875" style="30" customWidth="1"/>
    <col min="8963" max="8963" width="25.33203125" style="30" customWidth="1"/>
    <col min="8964" max="9216" width="11.44140625" style="30"/>
    <col min="9217" max="9217" width="0" style="30" hidden="1" customWidth="1"/>
    <col min="9218" max="9218" width="65.5546875" style="30" customWidth="1"/>
    <col min="9219" max="9219" width="25.33203125" style="30" customWidth="1"/>
    <col min="9220" max="9472" width="11.44140625" style="30"/>
    <col min="9473" max="9473" width="0" style="30" hidden="1" customWidth="1"/>
    <col min="9474" max="9474" width="65.5546875" style="30" customWidth="1"/>
    <col min="9475" max="9475" width="25.33203125" style="30" customWidth="1"/>
    <col min="9476" max="9728" width="11.44140625" style="30"/>
    <col min="9729" max="9729" width="0" style="30" hidden="1" customWidth="1"/>
    <col min="9730" max="9730" width="65.5546875" style="30" customWidth="1"/>
    <col min="9731" max="9731" width="25.33203125" style="30" customWidth="1"/>
    <col min="9732" max="9984" width="11.44140625" style="30"/>
    <col min="9985" max="9985" width="0" style="30" hidden="1" customWidth="1"/>
    <col min="9986" max="9986" width="65.5546875" style="30" customWidth="1"/>
    <col min="9987" max="9987" width="25.33203125" style="30" customWidth="1"/>
    <col min="9988" max="10240" width="11.44140625" style="30"/>
    <col min="10241" max="10241" width="0" style="30" hidden="1" customWidth="1"/>
    <col min="10242" max="10242" width="65.5546875" style="30" customWidth="1"/>
    <col min="10243" max="10243" width="25.33203125" style="30" customWidth="1"/>
    <col min="10244" max="10496" width="11.44140625" style="30"/>
    <col min="10497" max="10497" width="0" style="30" hidden="1" customWidth="1"/>
    <col min="10498" max="10498" width="65.5546875" style="30" customWidth="1"/>
    <col min="10499" max="10499" width="25.33203125" style="30" customWidth="1"/>
    <col min="10500" max="10752" width="11.44140625" style="30"/>
    <col min="10753" max="10753" width="0" style="30" hidden="1" customWidth="1"/>
    <col min="10754" max="10754" width="65.5546875" style="30" customWidth="1"/>
    <col min="10755" max="10755" width="25.33203125" style="30" customWidth="1"/>
    <col min="10756" max="11008" width="11.44140625" style="30"/>
    <col min="11009" max="11009" width="0" style="30" hidden="1" customWidth="1"/>
    <col min="11010" max="11010" width="65.5546875" style="30" customWidth="1"/>
    <col min="11011" max="11011" width="25.33203125" style="30" customWidth="1"/>
    <col min="11012" max="11264" width="11.44140625" style="30"/>
    <col min="11265" max="11265" width="0" style="30" hidden="1" customWidth="1"/>
    <col min="11266" max="11266" width="65.5546875" style="30" customWidth="1"/>
    <col min="11267" max="11267" width="25.33203125" style="30" customWidth="1"/>
    <col min="11268" max="11520" width="11.44140625" style="30"/>
    <col min="11521" max="11521" width="0" style="30" hidden="1" customWidth="1"/>
    <col min="11522" max="11522" width="65.5546875" style="30" customWidth="1"/>
    <col min="11523" max="11523" width="25.33203125" style="30" customWidth="1"/>
    <col min="11524" max="11776" width="11.44140625" style="30"/>
    <col min="11777" max="11777" width="0" style="30" hidden="1" customWidth="1"/>
    <col min="11778" max="11778" width="65.5546875" style="30" customWidth="1"/>
    <col min="11779" max="11779" width="25.33203125" style="30" customWidth="1"/>
    <col min="11780" max="12032" width="11.44140625" style="30"/>
    <col min="12033" max="12033" width="0" style="30" hidden="1" customWidth="1"/>
    <col min="12034" max="12034" width="65.5546875" style="30" customWidth="1"/>
    <col min="12035" max="12035" width="25.33203125" style="30" customWidth="1"/>
    <col min="12036" max="12288" width="11.44140625" style="30"/>
    <col min="12289" max="12289" width="0" style="30" hidden="1" customWidth="1"/>
    <col min="12290" max="12290" width="65.5546875" style="30" customWidth="1"/>
    <col min="12291" max="12291" width="25.33203125" style="30" customWidth="1"/>
    <col min="12292" max="12544" width="11.44140625" style="30"/>
    <col min="12545" max="12545" width="0" style="30" hidden="1" customWidth="1"/>
    <col min="12546" max="12546" width="65.5546875" style="30" customWidth="1"/>
    <col min="12547" max="12547" width="25.33203125" style="30" customWidth="1"/>
    <col min="12548" max="12800" width="11.44140625" style="30"/>
    <col min="12801" max="12801" width="0" style="30" hidden="1" customWidth="1"/>
    <col min="12802" max="12802" width="65.5546875" style="30" customWidth="1"/>
    <col min="12803" max="12803" width="25.33203125" style="30" customWidth="1"/>
    <col min="12804" max="13056" width="11.44140625" style="30"/>
    <col min="13057" max="13057" width="0" style="30" hidden="1" customWidth="1"/>
    <col min="13058" max="13058" width="65.5546875" style="30" customWidth="1"/>
    <col min="13059" max="13059" width="25.33203125" style="30" customWidth="1"/>
    <col min="13060" max="13312" width="11.44140625" style="30"/>
    <col min="13313" max="13313" width="0" style="30" hidden="1" customWidth="1"/>
    <col min="13314" max="13314" width="65.5546875" style="30" customWidth="1"/>
    <col min="13315" max="13315" width="25.33203125" style="30" customWidth="1"/>
    <col min="13316" max="13568" width="11.44140625" style="30"/>
    <col min="13569" max="13569" width="0" style="30" hidden="1" customWidth="1"/>
    <col min="13570" max="13570" width="65.5546875" style="30" customWidth="1"/>
    <col min="13571" max="13571" width="25.33203125" style="30" customWidth="1"/>
    <col min="13572" max="13824" width="11.44140625" style="30"/>
    <col min="13825" max="13825" width="0" style="30" hidden="1" customWidth="1"/>
    <col min="13826" max="13826" width="65.5546875" style="30" customWidth="1"/>
    <col min="13827" max="13827" width="25.33203125" style="30" customWidth="1"/>
    <col min="13828" max="14080" width="11.44140625" style="30"/>
    <col min="14081" max="14081" width="0" style="30" hidden="1" customWidth="1"/>
    <col min="14082" max="14082" width="65.5546875" style="30" customWidth="1"/>
    <col min="14083" max="14083" width="25.33203125" style="30" customWidth="1"/>
    <col min="14084" max="14336" width="11.44140625" style="30"/>
    <col min="14337" max="14337" width="0" style="30" hidden="1" customWidth="1"/>
    <col min="14338" max="14338" width="65.5546875" style="30" customWidth="1"/>
    <col min="14339" max="14339" width="25.33203125" style="30" customWidth="1"/>
    <col min="14340" max="14592" width="11.44140625" style="30"/>
    <col min="14593" max="14593" width="0" style="30" hidden="1" customWidth="1"/>
    <col min="14594" max="14594" width="65.5546875" style="30" customWidth="1"/>
    <col min="14595" max="14595" width="25.33203125" style="30" customWidth="1"/>
    <col min="14596" max="14848" width="11.44140625" style="30"/>
    <col min="14849" max="14849" width="0" style="30" hidden="1" customWidth="1"/>
    <col min="14850" max="14850" width="65.5546875" style="30" customWidth="1"/>
    <col min="14851" max="14851" width="25.33203125" style="30" customWidth="1"/>
    <col min="14852" max="15104" width="11.44140625" style="30"/>
    <col min="15105" max="15105" width="0" style="30" hidden="1" customWidth="1"/>
    <col min="15106" max="15106" width="65.5546875" style="30" customWidth="1"/>
    <col min="15107" max="15107" width="25.33203125" style="30" customWidth="1"/>
    <col min="15108" max="15360" width="11.44140625" style="30"/>
    <col min="15361" max="15361" width="0" style="30" hidden="1" customWidth="1"/>
    <col min="15362" max="15362" width="65.5546875" style="30" customWidth="1"/>
    <col min="15363" max="15363" width="25.33203125" style="30" customWidth="1"/>
    <col min="15364" max="15616" width="11.44140625" style="30"/>
    <col min="15617" max="15617" width="0" style="30" hidden="1" customWidth="1"/>
    <col min="15618" max="15618" width="65.5546875" style="30" customWidth="1"/>
    <col min="15619" max="15619" width="25.33203125" style="30" customWidth="1"/>
    <col min="15620" max="15872" width="11.44140625" style="30"/>
    <col min="15873" max="15873" width="0" style="30" hidden="1" customWidth="1"/>
    <col min="15874" max="15874" width="65.5546875" style="30" customWidth="1"/>
    <col min="15875" max="15875" width="25.33203125" style="30" customWidth="1"/>
    <col min="15876" max="16128" width="11.44140625" style="30"/>
    <col min="16129" max="16129" width="0" style="30" hidden="1" customWidth="1"/>
    <col min="16130" max="16130" width="65.5546875" style="30" customWidth="1"/>
    <col min="16131" max="16131" width="25.33203125" style="30" customWidth="1"/>
    <col min="16132" max="16384" width="11.44140625" style="30"/>
  </cols>
  <sheetData>
    <row r="1" spans="1:3" ht="11.1" customHeight="1" x14ac:dyDescent="0.2"/>
    <row r="2" spans="1:3" ht="11.1" customHeight="1" x14ac:dyDescent="0.2">
      <c r="B2" s="1"/>
    </row>
    <row r="3" spans="1:3" ht="11.1" customHeight="1" x14ac:dyDescent="0.2">
      <c r="B3" s="1"/>
    </row>
    <row r="4" spans="1:3" ht="11.1" customHeight="1" x14ac:dyDescent="0.2"/>
    <row r="5" spans="1:3" ht="11.1" customHeight="1" x14ac:dyDescent="0.2"/>
    <row r="6" spans="1:3" ht="10.5" customHeight="1" x14ac:dyDescent="0.2"/>
    <row r="7" spans="1:3" ht="12" customHeight="1" x14ac:dyDescent="0.2">
      <c r="B7" s="53" t="s">
        <v>92</v>
      </c>
      <c r="C7" s="53"/>
    </row>
    <row r="8" spans="1:3" s="15" customFormat="1" ht="13.2" customHeight="1" x14ac:dyDescent="0.3">
      <c r="A8" s="14"/>
      <c r="B8" s="2"/>
      <c r="C8" s="2"/>
    </row>
    <row r="9" spans="1:3" s="15" customFormat="1" ht="14.1" customHeight="1" x14ac:dyDescent="0.3">
      <c r="A9" s="14"/>
      <c r="B9" s="31" t="s">
        <v>93</v>
      </c>
      <c r="C9" s="33"/>
    </row>
    <row r="10" spans="1:3" s="15" customFormat="1" ht="10.199999999999999" customHeight="1" x14ac:dyDescent="0.3">
      <c r="A10" s="14"/>
      <c r="B10" s="34"/>
      <c r="C10" s="33"/>
    </row>
    <row r="11" spans="1:3" s="15" customFormat="1" ht="12.6" customHeight="1" x14ac:dyDescent="0.3">
      <c r="A11" s="28"/>
      <c r="B11" s="35"/>
      <c r="C11" s="28" t="s">
        <v>0</v>
      </c>
    </row>
    <row r="12" spans="1:3" s="15" customFormat="1" ht="10.199999999999999" customHeight="1" x14ac:dyDescent="0.3">
      <c r="A12" s="14"/>
      <c r="B12" s="54" t="s">
        <v>94</v>
      </c>
      <c r="C12" s="36"/>
    </row>
    <row r="13" spans="1:3" s="15" customFormat="1" ht="9" customHeight="1" x14ac:dyDescent="0.3">
      <c r="A13" s="14"/>
      <c r="B13" s="55"/>
      <c r="C13" s="32">
        <v>43830</v>
      </c>
    </row>
    <row r="14" spans="1:3" s="15" customFormat="1" ht="10.199999999999999" customHeight="1" x14ac:dyDescent="0.3">
      <c r="A14" s="14"/>
      <c r="B14" s="56"/>
      <c r="C14" s="37"/>
    </row>
    <row r="15" spans="1:3" s="15" customFormat="1" ht="11.7" customHeight="1" x14ac:dyDescent="0.3">
      <c r="A15" s="38"/>
      <c r="B15" s="39" t="s">
        <v>1</v>
      </c>
      <c r="C15" s="40"/>
    </row>
    <row r="16" spans="1:3" s="15" customFormat="1" ht="10.199999999999999" customHeight="1" x14ac:dyDescent="0.3">
      <c r="A16" s="16" t="s">
        <v>2</v>
      </c>
      <c r="B16" s="41" t="s">
        <v>3</v>
      </c>
      <c r="C16" s="17">
        <v>19781234.300000001</v>
      </c>
    </row>
    <row r="17" spans="1:3" s="15" customFormat="1" ht="10.199999999999999" customHeight="1" x14ac:dyDescent="0.3">
      <c r="A17" s="16" t="s">
        <v>4</v>
      </c>
      <c r="B17" s="18" t="s">
        <v>5</v>
      </c>
      <c r="C17" s="7">
        <v>0</v>
      </c>
    </row>
    <row r="18" spans="1:3" s="15" customFormat="1" ht="10.199999999999999" customHeight="1" x14ac:dyDescent="0.3">
      <c r="A18" s="16">
        <v>73</v>
      </c>
      <c r="B18" s="18" t="s">
        <v>6</v>
      </c>
      <c r="C18" s="13">
        <v>0</v>
      </c>
    </row>
    <row r="19" spans="1:3" s="15" customFormat="1" ht="10.199999999999999" customHeight="1" x14ac:dyDescent="0.3">
      <c r="A19" s="16"/>
      <c r="B19" s="18" t="s">
        <v>7</v>
      </c>
      <c r="C19" s="11">
        <f>SUM(C20:C23)</f>
        <v>-29036746.829999998</v>
      </c>
    </row>
    <row r="20" spans="1:3" s="15" customFormat="1" ht="9.6" customHeight="1" x14ac:dyDescent="0.3">
      <c r="A20" s="16" t="s">
        <v>8</v>
      </c>
      <c r="B20" s="19" t="s">
        <v>9</v>
      </c>
      <c r="C20" s="12">
        <v>-44145.04</v>
      </c>
    </row>
    <row r="21" spans="1:3" s="15" customFormat="1" ht="9.6" customHeight="1" x14ac:dyDescent="0.3">
      <c r="A21" s="16" t="s">
        <v>10</v>
      </c>
      <c r="B21" s="19" t="s">
        <v>11</v>
      </c>
      <c r="C21" s="12">
        <v>0</v>
      </c>
    </row>
    <row r="22" spans="1:3" s="15" customFormat="1" ht="9.6" customHeight="1" x14ac:dyDescent="0.3">
      <c r="A22" s="16" t="s">
        <v>12</v>
      </c>
      <c r="B22" s="19" t="s">
        <v>13</v>
      </c>
      <c r="C22" s="12">
        <v>-28992601.789999999</v>
      </c>
    </row>
    <row r="23" spans="1:3" s="15" customFormat="1" ht="9.6" customHeight="1" x14ac:dyDescent="0.3">
      <c r="A23" s="16" t="s">
        <v>14</v>
      </c>
      <c r="B23" s="19" t="s">
        <v>15</v>
      </c>
      <c r="C23" s="12">
        <v>0</v>
      </c>
    </row>
    <row r="24" spans="1:3" s="15" customFormat="1" ht="10.199999999999999" customHeight="1" x14ac:dyDescent="0.3">
      <c r="A24" s="16"/>
      <c r="B24" s="18" t="s">
        <v>16</v>
      </c>
      <c r="C24" s="11">
        <f>SUM(C25:C26)</f>
        <v>82118432.689999998</v>
      </c>
    </row>
    <row r="25" spans="1:3" s="15" customFormat="1" ht="9.6" customHeight="1" x14ac:dyDescent="0.3">
      <c r="A25" s="16">
        <v>75</v>
      </c>
      <c r="B25" s="19" t="s">
        <v>17</v>
      </c>
      <c r="C25" s="12">
        <v>0</v>
      </c>
    </row>
    <row r="26" spans="1:3" s="15" customFormat="1" ht="9.6" customHeight="1" x14ac:dyDescent="0.3">
      <c r="A26" s="16">
        <v>740.74699999999996</v>
      </c>
      <c r="B26" s="19" t="s">
        <v>18</v>
      </c>
      <c r="C26" s="12">
        <v>82118432.689999998</v>
      </c>
    </row>
    <row r="27" spans="1:3" s="15" customFormat="1" ht="10.199999999999999" customHeight="1" x14ac:dyDescent="0.3">
      <c r="A27" s="16"/>
      <c r="B27" s="18" t="s">
        <v>19</v>
      </c>
      <c r="C27" s="11">
        <f>SUM(C28:C30)</f>
        <v>-33758735.43</v>
      </c>
    </row>
    <row r="28" spans="1:3" s="15" customFormat="1" ht="9.6" customHeight="1" x14ac:dyDescent="0.3">
      <c r="A28" s="16" t="s">
        <v>20</v>
      </c>
      <c r="B28" s="19" t="s">
        <v>21</v>
      </c>
      <c r="C28" s="12">
        <v>-23225230.210000001</v>
      </c>
    </row>
    <row r="29" spans="1:3" s="15" customFormat="1" ht="9.6" customHeight="1" x14ac:dyDescent="0.3">
      <c r="A29" s="16" t="s">
        <v>22</v>
      </c>
      <c r="B29" s="19" t="s">
        <v>23</v>
      </c>
      <c r="C29" s="12">
        <v>-8377067.2300000004</v>
      </c>
    </row>
    <row r="30" spans="1:3" s="15" customFormat="1" ht="9.6" customHeight="1" x14ac:dyDescent="0.3">
      <c r="A30" s="16" t="s">
        <v>24</v>
      </c>
      <c r="B30" s="19" t="s">
        <v>25</v>
      </c>
      <c r="C30" s="12">
        <v>-2156437.9900000002</v>
      </c>
    </row>
    <row r="31" spans="1:3" s="15" customFormat="1" ht="10.199999999999999" customHeight="1" x14ac:dyDescent="0.3">
      <c r="A31" s="16"/>
      <c r="B31" s="18" t="s">
        <v>26</v>
      </c>
      <c r="C31" s="11">
        <f>SUM(C32:C36)</f>
        <v>-38861420.360000007</v>
      </c>
    </row>
    <row r="32" spans="1:3" s="15" customFormat="1" ht="9.6" customHeight="1" x14ac:dyDescent="0.3">
      <c r="A32" s="16" t="s">
        <v>27</v>
      </c>
      <c r="B32" s="19" t="s">
        <v>28</v>
      </c>
      <c r="C32" s="12">
        <v>-37852989.460000001</v>
      </c>
    </row>
    <row r="33" spans="1:3" s="15" customFormat="1" ht="9.6" customHeight="1" x14ac:dyDescent="0.3">
      <c r="A33" s="16" t="s">
        <v>29</v>
      </c>
      <c r="B33" s="19" t="s">
        <v>30</v>
      </c>
      <c r="C33" s="12">
        <v>-685082.31</v>
      </c>
    </row>
    <row r="34" spans="1:3" s="15" customFormat="1" ht="9.6" customHeight="1" x14ac:dyDescent="0.3">
      <c r="A34" s="16" t="s">
        <v>31</v>
      </c>
      <c r="B34" s="19" t="s">
        <v>32</v>
      </c>
      <c r="C34" s="12">
        <v>-323348.59000000003</v>
      </c>
    </row>
    <row r="35" spans="1:3" s="15" customFormat="1" ht="9.6" customHeight="1" x14ac:dyDescent="0.3">
      <c r="A35" s="16" t="s">
        <v>33</v>
      </c>
      <c r="B35" s="19" t="s">
        <v>34</v>
      </c>
      <c r="C35" s="12">
        <v>0</v>
      </c>
    </row>
    <row r="36" spans="1:3" s="15" customFormat="1" ht="9.6" customHeight="1" x14ac:dyDescent="0.3">
      <c r="A36" s="16"/>
      <c r="B36" s="19" t="s">
        <v>95</v>
      </c>
      <c r="C36" s="12">
        <v>0</v>
      </c>
    </row>
    <row r="37" spans="1:3" s="15" customFormat="1" ht="10.199999999999999" customHeight="1" x14ac:dyDescent="0.3">
      <c r="A37" s="16"/>
      <c r="B37" s="18" t="s">
        <v>35</v>
      </c>
      <c r="C37" s="11">
        <f>SUM(C38:C40)</f>
        <v>-8312431.4100000001</v>
      </c>
    </row>
    <row r="38" spans="1:3" s="15" customFormat="1" ht="9.6" customHeight="1" x14ac:dyDescent="0.3">
      <c r="A38" s="16" t="s">
        <v>36</v>
      </c>
      <c r="B38" s="19" t="s">
        <v>37</v>
      </c>
      <c r="C38" s="12">
        <v>-1466780.79</v>
      </c>
    </row>
    <row r="39" spans="1:3" s="15" customFormat="1" ht="9.6" customHeight="1" x14ac:dyDescent="0.3">
      <c r="A39" s="16" t="s">
        <v>38</v>
      </c>
      <c r="B39" s="19" t="s">
        <v>39</v>
      </c>
      <c r="C39" s="12">
        <v>-6845650.6200000001</v>
      </c>
    </row>
    <row r="40" spans="1:3" s="15" customFormat="1" ht="9.6" customHeight="1" x14ac:dyDescent="0.3">
      <c r="A40" s="16" t="s">
        <v>40</v>
      </c>
      <c r="B40" s="19" t="s">
        <v>41</v>
      </c>
      <c r="C40" s="12">
        <v>0</v>
      </c>
    </row>
    <row r="41" spans="1:3" s="15" customFormat="1" ht="10.199999999999999" customHeight="1" x14ac:dyDescent="0.3">
      <c r="A41" s="16" t="s">
        <v>42</v>
      </c>
      <c r="B41" s="18" t="s">
        <v>43</v>
      </c>
      <c r="C41" s="7">
        <v>7697629.7000000002</v>
      </c>
    </row>
    <row r="42" spans="1:3" s="15" customFormat="1" ht="10.199999999999999" customHeight="1" x14ac:dyDescent="0.3">
      <c r="A42" s="16" t="s">
        <v>44</v>
      </c>
      <c r="B42" s="18" t="s">
        <v>45</v>
      </c>
      <c r="C42" s="7">
        <v>1342850.37</v>
      </c>
    </row>
    <row r="43" spans="1:3" s="15" customFormat="1" ht="10.199999999999999" customHeight="1" x14ac:dyDescent="0.3">
      <c r="A43" s="16"/>
      <c r="B43" s="18" t="s">
        <v>96</v>
      </c>
      <c r="C43" s="11">
        <f>C44+C48+C52</f>
        <v>-907.95</v>
      </c>
    </row>
    <row r="44" spans="1:3" s="15" customFormat="1" ht="10.199999999999999" customHeight="1" x14ac:dyDescent="0.3">
      <c r="A44" s="16"/>
      <c r="B44" s="42" t="s">
        <v>97</v>
      </c>
      <c r="C44" s="11">
        <f>SUM(C45:C47)</f>
        <v>0</v>
      </c>
    </row>
    <row r="45" spans="1:3" s="15" customFormat="1" ht="9.6" customHeight="1" x14ac:dyDescent="0.3">
      <c r="A45" s="16" t="s">
        <v>46</v>
      </c>
      <c r="B45" s="43" t="s">
        <v>47</v>
      </c>
      <c r="C45" s="12">
        <v>0</v>
      </c>
    </row>
    <row r="46" spans="1:3" s="15" customFormat="1" ht="9.6" customHeight="1" x14ac:dyDescent="0.3">
      <c r="A46" s="16" t="s">
        <v>48</v>
      </c>
      <c r="B46" s="43" t="s">
        <v>49</v>
      </c>
      <c r="C46" s="12">
        <v>0</v>
      </c>
    </row>
    <row r="47" spans="1:3" s="15" customFormat="1" ht="9.6" customHeight="1" x14ac:dyDescent="0.3">
      <c r="A47" s="16" t="s">
        <v>50</v>
      </c>
      <c r="B47" s="43" t="s">
        <v>51</v>
      </c>
      <c r="C47" s="12">
        <v>0</v>
      </c>
    </row>
    <row r="48" spans="1:3" s="15" customFormat="1" ht="10.199999999999999" customHeight="1" x14ac:dyDescent="0.3">
      <c r="A48" s="16"/>
      <c r="B48" s="42" t="s">
        <v>98</v>
      </c>
      <c r="C48" s="11">
        <f>SUM(C49:C51)</f>
        <v>-907.95</v>
      </c>
    </row>
    <row r="49" spans="1:3" s="15" customFormat="1" ht="9.6" customHeight="1" x14ac:dyDescent="0.3">
      <c r="A49" s="16" t="s">
        <v>52</v>
      </c>
      <c r="B49" s="43" t="s">
        <v>47</v>
      </c>
      <c r="C49" s="12">
        <v>0</v>
      </c>
    </row>
    <row r="50" spans="1:3" s="15" customFormat="1" ht="9.6" customHeight="1" x14ac:dyDescent="0.3">
      <c r="A50" s="16" t="s">
        <v>53</v>
      </c>
      <c r="B50" s="43" t="s">
        <v>49</v>
      </c>
      <c r="C50" s="12">
        <v>-907.95</v>
      </c>
    </row>
    <row r="51" spans="1:3" s="15" customFormat="1" ht="9.6" customHeight="1" x14ac:dyDescent="0.3">
      <c r="A51" s="16" t="s">
        <v>54</v>
      </c>
      <c r="B51" s="43" t="s">
        <v>51</v>
      </c>
      <c r="C51" s="12">
        <v>0</v>
      </c>
    </row>
    <row r="52" spans="1:3" s="15" customFormat="1" ht="9.6" customHeight="1" x14ac:dyDescent="0.3">
      <c r="A52" s="16"/>
      <c r="B52" s="42" t="s">
        <v>99</v>
      </c>
      <c r="C52" s="12">
        <v>0</v>
      </c>
    </row>
    <row r="53" spans="1:3" s="15" customFormat="1" ht="10.199999999999999" customHeight="1" x14ac:dyDescent="0.3">
      <c r="A53" s="16" t="s">
        <v>55</v>
      </c>
      <c r="B53" s="18" t="s">
        <v>100</v>
      </c>
      <c r="C53" s="7">
        <v>0</v>
      </c>
    </row>
    <row r="54" spans="1:3" s="15" customFormat="1" ht="10.199999999999999" customHeight="1" x14ac:dyDescent="0.3">
      <c r="A54" s="16"/>
      <c r="B54" s="18" t="s">
        <v>56</v>
      </c>
      <c r="C54" s="11">
        <f>SUM(C55:C57)</f>
        <v>0</v>
      </c>
    </row>
    <row r="55" spans="1:3" s="15" customFormat="1" ht="9.6" customHeight="1" x14ac:dyDescent="0.3">
      <c r="A55" s="16"/>
      <c r="B55" s="44" t="s">
        <v>57</v>
      </c>
      <c r="C55" s="12">
        <v>0</v>
      </c>
    </row>
    <row r="56" spans="1:3" s="15" customFormat="1" ht="9.6" customHeight="1" x14ac:dyDescent="0.3">
      <c r="A56" s="16"/>
      <c r="B56" s="44" t="s">
        <v>101</v>
      </c>
      <c r="C56" s="12">
        <v>0</v>
      </c>
    </row>
    <row r="57" spans="1:3" s="15" customFormat="1" ht="9.6" customHeight="1" x14ac:dyDescent="0.3">
      <c r="A57" s="16"/>
      <c r="B57" s="44" t="s">
        <v>58</v>
      </c>
      <c r="C57" s="12">
        <v>0</v>
      </c>
    </row>
    <row r="58" spans="1:3" s="15" customFormat="1" ht="10.199999999999999" customHeight="1" x14ac:dyDescent="0.3">
      <c r="A58" s="16"/>
      <c r="B58" s="18" t="s">
        <v>59</v>
      </c>
      <c r="C58" s="11">
        <f>SUM(C59:C60)</f>
        <v>-43344.53</v>
      </c>
    </row>
    <row r="59" spans="1:3" s="15" customFormat="1" ht="9.6" customHeight="1" x14ac:dyDescent="0.3">
      <c r="A59" s="16" t="s">
        <v>60</v>
      </c>
      <c r="B59" s="19" t="s">
        <v>61</v>
      </c>
      <c r="C59" s="12">
        <v>-62218.83</v>
      </c>
    </row>
    <row r="60" spans="1:3" s="15" customFormat="1" ht="9.6" customHeight="1" x14ac:dyDescent="0.3">
      <c r="A60" s="16" t="s">
        <v>62</v>
      </c>
      <c r="B60" s="45" t="s">
        <v>63</v>
      </c>
      <c r="C60" s="12">
        <v>18874.3</v>
      </c>
    </row>
    <row r="61" spans="1:3" s="15" customFormat="1" ht="10.199999999999999" customHeight="1" x14ac:dyDescent="0.3">
      <c r="A61" s="16"/>
      <c r="B61" s="20" t="s">
        <v>64</v>
      </c>
      <c r="C61" s="21">
        <f>C16+C17+C18+C19+C24+C27+C31+C37+C41+C42+C43+C53+C54+C58</f>
        <v>926560.54999999003</v>
      </c>
    </row>
    <row r="62" spans="1:3" s="15" customFormat="1" ht="10.199999999999999" customHeight="1" x14ac:dyDescent="0.3">
      <c r="A62" s="16"/>
      <c r="B62" s="41" t="s">
        <v>65</v>
      </c>
      <c r="C62" s="10">
        <f>SUM(C63:C65)</f>
        <v>71663.98</v>
      </c>
    </row>
    <row r="63" spans="1:3" s="15" customFormat="1" ht="9.6" customHeight="1" x14ac:dyDescent="0.3">
      <c r="A63" s="16" t="s">
        <v>66</v>
      </c>
      <c r="B63" s="19" t="s">
        <v>67</v>
      </c>
      <c r="C63" s="12">
        <v>0</v>
      </c>
    </row>
    <row r="64" spans="1:3" s="15" customFormat="1" ht="9.6" customHeight="1" x14ac:dyDescent="0.3">
      <c r="A64" s="16" t="s">
        <v>68</v>
      </c>
      <c r="B64" s="19" t="s">
        <v>69</v>
      </c>
      <c r="C64" s="12">
        <v>71663.98</v>
      </c>
    </row>
    <row r="65" spans="1:3" s="15" customFormat="1" ht="9.6" customHeight="1" x14ac:dyDescent="0.3">
      <c r="A65" s="16" t="s">
        <v>42</v>
      </c>
      <c r="B65" s="46" t="s">
        <v>70</v>
      </c>
      <c r="C65" s="12">
        <v>0</v>
      </c>
    </row>
    <row r="66" spans="1:3" s="15" customFormat="1" ht="10.199999999999999" customHeight="1" x14ac:dyDescent="0.3">
      <c r="A66" s="16"/>
      <c r="B66" s="6" t="s">
        <v>71</v>
      </c>
      <c r="C66" s="11">
        <f>SUM(C67:C69)</f>
        <v>-33915.74</v>
      </c>
    </row>
    <row r="67" spans="1:3" s="15" customFormat="1" ht="9.6" customHeight="1" x14ac:dyDescent="0.3">
      <c r="A67" s="16" t="s">
        <v>72</v>
      </c>
      <c r="B67" s="5" t="s">
        <v>73</v>
      </c>
      <c r="C67" s="12">
        <v>0</v>
      </c>
    </row>
    <row r="68" spans="1:3" s="15" customFormat="1" ht="9.6" customHeight="1" x14ac:dyDescent="0.3">
      <c r="A68" s="16" t="s">
        <v>74</v>
      </c>
      <c r="B68" s="5" t="s">
        <v>75</v>
      </c>
      <c r="C68" s="12">
        <v>-33915.74</v>
      </c>
    </row>
    <row r="69" spans="1:3" s="15" customFormat="1" ht="9.6" customHeight="1" x14ac:dyDescent="0.3">
      <c r="A69" s="16" t="s">
        <v>76</v>
      </c>
      <c r="B69" s="5" t="s">
        <v>77</v>
      </c>
      <c r="C69" s="12">
        <v>0</v>
      </c>
    </row>
    <row r="70" spans="1:3" s="15" customFormat="1" ht="10.199999999999999" customHeight="1" x14ac:dyDescent="0.3">
      <c r="A70" s="16" t="s">
        <v>78</v>
      </c>
      <c r="B70" s="6" t="s">
        <v>79</v>
      </c>
      <c r="C70" s="7">
        <v>0</v>
      </c>
    </row>
    <row r="71" spans="1:3" s="15" customFormat="1" ht="10.199999999999999" customHeight="1" x14ac:dyDescent="0.3">
      <c r="A71" s="16" t="s">
        <v>80</v>
      </c>
      <c r="B71" s="6" t="s">
        <v>81</v>
      </c>
      <c r="C71" s="7">
        <v>-9350.77</v>
      </c>
    </row>
    <row r="72" spans="1:3" s="15" customFormat="1" ht="10.199999999999999" customHeight="1" x14ac:dyDescent="0.3">
      <c r="A72" s="16" t="s">
        <v>82</v>
      </c>
      <c r="B72" s="6" t="s">
        <v>83</v>
      </c>
      <c r="C72" s="7">
        <v>0</v>
      </c>
    </row>
    <row r="73" spans="1:3" s="15" customFormat="1" ht="10.199999999999999" customHeight="1" x14ac:dyDescent="0.3">
      <c r="A73" s="16"/>
      <c r="B73" s="47" t="s">
        <v>84</v>
      </c>
      <c r="C73" s="8">
        <v>0</v>
      </c>
    </row>
    <row r="74" spans="1:3" s="15" customFormat="1" ht="10.199999999999999" customHeight="1" x14ac:dyDescent="0.3">
      <c r="A74" s="16"/>
      <c r="B74" s="22" t="s">
        <v>85</v>
      </c>
      <c r="C74" s="4">
        <f>C62+C66+C70+C71+C72+C73</f>
        <v>28397.469999999998</v>
      </c>
    </row>
    <row r="75" spans="1:3" s="15" customFormat="1" ht="10.199999999999999" customHeight="1" x14ac:dyDescent="0.3">
      <c r="A75" s="16"/>
      <c r="B75" s="22" t="s">
        <v>86</v>
      </c>
      <c r="C75" s="4">
        <f>C61+C74</f>
        <v>954958.01999999001</v>
      </c>
    </row>
    <row r="76" spans="1:3" s="15" customFormat="1" ht="10.199999999999999" customHeight="1" x14ac:dyDescent="0.3">
      <c r="A76" s="16" t="s">
        <v>87</v>
      </c>
      <c r="B76" s="48" t="s">
        <v>88</v>
      </c>
      <c r="C76" s="13">
        <v>-35112.089999999997</v>
      </c>
    </row>
    <row r="77" spans="1:3" s="15" customFormat="1" ht="10.199999999999999" customHeight="1" x14ac:dyDescent="0.3">
      <c r="A77" s="23"/>
      <c r="B77" s="49" t="s">
        <v>102</v>
      </c>
      <c r="C77" s="9">
        <f>C75+C76</f>
        <v>919845.92999999004</v>
      </c>
    </row>
    <row r="78" spans="1:3" s="15" customFormat="1" ht="10.199999999999999" customHeight="1" x14ac:dyDescent="0.3">
      <c r="A78" s="24"/>
      <c r="B78" s="51" t="s">
        <v>89</v>
      </c>
      <c r="C78" s="52"/>
    </row>
    <row r="79" spans="1:3" s="15" customFormat="1" ht="10.199999999999999" customHeight="1" x14ac:dyDescent="0.3">
      <c r="A79" s="24"/>
      <c r="B79" s="50" t="s">
        <v>90</v>
      </c>
      <c r="C79" s="25">
        <v>0</v>
      </c>
    </row>
    <row r="80" spans="1:3" s="15" customFormat="1" ht="10.199999999999999" customHeight="1" x14ac:dyDescent="0.3">
      <c r="A80" s="24"/>
      <c r="B80" s="3" t="s">
        <v>91</v>
      </c>
      <c r="C80" s="9">
        <f>C77+C79</f>
        <v>919845.92999999004</v>
      </c>
    </row>
    <row r="81" spans="1:3" s="15" customFormat="1" ht="10.199999999999999" customHeight="1" x14ac:dyDescent="0.3">
      <c r="A81" s="24"/>
      <c r="B81" s="26"/>
      <c r="C81" s="27"/>
    </row>
    <row r="82" spans="1:3" s="15" customFormat="1" x14ac:dyDescent="0.3">
      <c r="A82" s="14"/>
    </row>
    <row r="83" spans="1:3" s="15" customFormat="1" x14ac:dyDescent="0.3">
      <c r="A83" s="14"/>
    </row>
    <row r="84" spans="1:3" s="15" customFormat="1" x14ac:dyDescent="0.3">
      <c r="A84" s="14"/>
    </row>
    <row r="85" spans="1:3" s="15" customFormat="1" x14ac:dyDescent="0.3">
      <c r="A85" s="14"/>
    </row>
    <row r="86" spans="1:3" s="15" customFormat="1" x14ac:dyDescent="0.3">
      <c r="A86" s="14"/>
    </row>
    <row r="87" spans="1:3" s="15" customFormat="1" x14ac:dyDescent="0.3">
      <c r="A87" s="14"/>
    </row>
    <row r="88" spans="1:3" s="15" customFormat="1" x14ac:dyDescent="0.3">
      <c r="A88" s="14"/>
    </row>
    <row r="89" spans="1:3" s="15" customFormat="1" x14ac:dyDescent="0.3">
      <c r="A89" s="14"/>
    </row>
    <row r="90" spans="1:3" s="15" customFormat="1" x14ac:dyDescent="0.3">
      <c r="A90" s="14"/>
    </row>
    <row r="91" spans="1:3" s="15" customFormat="1" x14ac:dyDescent="0.3">
      <c r="A91" s="14"/>
    </row>
    <row r="92" spans="1:3" s="15" customFormat="1" x14ac:dyDescent="0.3">
      <c r="A92" s="14"/>
    </row>
    <row r="93" spans="1:3" s="15" customFormat="1" x14ac:dyDescent="0.3">
      <c r="A93" s="14"/>
    </row>
    <row r="94" spans="1:3" s="15" customFormat="1" x14ac:dyDescent="0.3">
      <c r="A94" s="14"/>
    </row>
    <row r="95" spans="1:3" s="15" customFormat="1" x14ac:dyDescent="0.3">
      <c r="A95" s="14"/>
    </row>
    <row r="96" spans="1:3" s="15" customFormat="1" x14ac:dyDescent="0.3">
      <c r="A96" s="14"/>
    </row>
    <row r="97" spans="1:1" s="15" customFormat="1" x14ac:dyDescent="0.3">
      <c r="A97" s="14"/>
    </row>
    <row r="98" spans="1:1" s="15" customFormat="1" x14ac:dyDescent="0.3">
      <c r="A98" s="14"/>
    </row>
    <row r="99" spans="1:1" s="15" customFormat="1" x14ac:dyDescent="0.3">
      <c r="A99" s="14"/>
    </row>
    <row r="100" spans="1:1" s="15" customFormat="1" x14ac:dyDescent="0.3">
      <c r="A100" s="14"/>
    </row>
    <row r="101" spans="1:1" s="15" customFormat="1" x14ac:dyDescent="0.3">
      <c r="A101" s="14"/>
    </row>
    <row r="102" spans="1:1" s="15" customFormat="1" x14ac:dyDescent="0.3">
      <c r="A102" s="14"/>
    </row>
    <row r="103" spans="1:1" s="15" customFormat="1" x14ac:dyDescent="0.3">
      <c r="A103" s="14"/>
    </row>
    <row r="104" spans="1:1" s="15" customFormat="1" x14ac:dyDescent="0.3">
      <c r="A104" s="14"/>
    </row>
    <row r="105" spans="1:1" s="15" customFormat="1" x14ac:dyDescent="0.3">
      <c r="A105" s="14"/>
    </row>
  </sheetData>
  <mergeCells count="3">
    <mergeCell ref="B7:C7"/>
    <mergeCell ref="B12:B14"/>
    <mergeCell ref="B78:C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PyG_4T_19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Guillermo</cp:lastModifiedBy>
  <dcterms:created xsi:type="dcterms:W3CDTF">2020-05-29T07:25:44Z</dcterms:created>
  <dcterms:modified xsi:type="dcterms:W3CDTF">2020-05-31T15:59:34Z</dcterms:modified>
</cp:coreProperties>
</file>