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\\172.16.50.28\datos$\Innovacion\transparencia\Web\DOC NUEVA WEB\4. Economía y presupuestos\02 - Perdidas y ganancias\2018\"/>
    </mc:Choice>
  </mc:AlternateContent>
  <xr:revisionPtr revIDLastSave="0" documentId="13_ncr:1_{B7EA6D10-06FE-4723-A47C-2D9AA5A10775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1 Trimestre 2018" sheetId="1" r:id="rId1"/>
    <sheet name="2 Trimestre 2018" sheetId="2" r:id="rId2"/>
    <sheet name="3 Trimestre 2018" sheetId="3" r:id="rId3"/>
    <sheet name="4 Trimestre 2018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4" l="1"/>
  <c r="C53" i="4"/>
  <c r="C65" i="4" s="1"/>
  <c r="C49" i="4"/>
  <c r="C45" i="4"/>
  <c r="C39" i="4"/>
  <c r="C35" i="4"/>
  <c r="C34" i="4" s="1"/>
  <c r="C28" i="4"/>
  <c r="C23" i="4"/>
  <c r="C19" i="4"/>
  <c r="C16" i="4"/>
  <c r="C11" i="4"/>
  <c r="C52" i="4" l="1"/>
  <c r="C66" i="4" s="1"/>
  <c r="C68" i="4" s="1"/>
  <c r="C71" i="4" s="1"/>
  <c r="C69" i="3" l="1"/>
  <c r="F61" i="3"/>
  <c r="E61" i="3"/>
  <c r="D61" i="3"/>
  <c r="C61" i="3"/>
  <c r="F57" i="3"/>
  <c r="F69" i="3" s="1"/>
  <c r="E57" i="3"/>
  <c r="E69" i="3" s="1"/>
  <c r="D57" i="3"/>
  <c r="D69" i="3" s="1"/>
  <c r="C57" i="3"/>
  <c r="F53" i="3"/>
  <c r="E53" i="3"/>
  <c r="D53" i="3"/>
  <c r="C53" i="3"/>
  <c r="F49" i="3"/>
  <c r="E49" i="3"/>
  <c r="D49" i="3"/>
  <c r="C49" i="3"/>
  <c r="F43" i="3"/>
  <c r="E43" i="3"/>
  <c r="D43" i="3"/>
  <c r="C43" i="3"/>
  <c r="C38" i="3" s="1"/>
  <c r="F39" i="3"/>
  <c r="F38" i="3" s="1"/>
  <c r="E39" i="3"/>
  <c r="E38" i="3" s="1"/>
  <c r="D39" i="3"/>
  <c r="D38" i="3" s="1"/>
  <c r="C39" i="3"/>
  <c r="F32" i="3"/>
  <c r="E32" i="3"/>
  <c r="D32" i="3"/>
  <c r="C32" i="3"/>
  <c r="F27" i="3"/>
  <c r="E27" i="3"/>
  <c r="D27" i="3"/>
  <c r="C27" i="3"/>
  <c r="F23" i="3"/>
  <c r="E23" i="3"/>
  <c r="D23" i="3"/>
  <c r="C23" i="3"/>
  <c r="F20" i="3"/>
  <c r="E20" i="3"/>
  <c r="D20" i="3"/>
  <c r="C20" i="3"/>
  <c r="F15" i="3"/>
  <c r="E15" i="3"/>
  <c r="D15" i="3"/>
  <c r="C15" i="3"/>
  <c r="C56" i="3" s="1"/>
  <c r="C70" i="3" s="1"/>
  <c r="C72" i="3" s="1"/>
  <c r="C75" i="3" s="1"/>
  <c r="F56" i="3" l="1"/>
  <c r="F70" i="3" s="1"/>
  <c r="F72" i="3" s="1"/>
  <c r="F75" i="3" s="1"/>
  <c r="D56" i="3"/>
  <c r="D70" i="3" s="1"/>
  <c r="D72" i="3" s="1"/>
  <c r="D75" i="3" s="1"/>
  <c r="E56" i="3"/>
  <c r="E70" i="3" s="1"/>
  <c r="E72" i="3" s="1"/>
  <c r="E75" i="3" s="1"/>
  <c r="F61" i="2"/>
  <c r="E61" i="2"/>
  <c r="D61" i="2"/>
  <c r="C61" i="2"/>
  <c r="F57" i="2"/>
  <c r="F69" i="2" s="1"/>
  <c r="E57" i="2"/>
  <c r="E69" i="2" s="1"/>
  <c r="D57" i="2"/>
  <c r="D69" i="2" s="1"/>
  <c r="C57" i="2"/>
  <c r="C69" i="2" s="1"/>
  <c r="F53" i="2"/>
  <c r="E53" i="2"/>
  <c r="D53" i="2"/>
  <c r="C53" i="2"/>
  <c r="F49" i="2"/>
  <c r="E49" i="2"/>
  <c r="D49" i="2"/>
  <c r="C49" i="2"/>
  <c r="F43" i="2"/>
  <c r="E43" i="2"/>
  <c r="D43" i="2"/>
  <c r="C43" i="2"/>
  <c r="F39" i="2"/>
  <c r="F38" i="2" s="1"/>
  <c r="E39" i="2"/>
  <c r="E38" i="2" s="1"/>
  <c r="D39" i="2"/>
  <c r="C39" i="2"/>
  <c r="C38" i="2" s="1"/>
  <c r="D38" i="2"/>
  <c r="F32" i="2"/>
  <c r="E32" i="2"/>
  <c r="D32" i="2"/>
  <c r="C32" i="2"/>
  <c r="F27" i="2"/>
  <c r="E27" i="2"/>
  <c r="D27" i="2"/>
  <c r="C27" i="2"/>
  <c r="F23" i="2"/>
  <c r="E23" i="2"/>
  <c r="D23" i="2"/>
  <c r="C23" i="2"/>
  <c r="F20" i="2"/>
  <c r="E20" i="2"/>
  <c r="D20" i="2"/>
  <c r="C20" i="2"/>
  <c r="F15" i="2"/>
  <c r="E15" i="2"/>
  <c r="D15" i="2"/>
  <c r="D56" i="2" s="1"/>
  <c r="C15" i="2"/>
  <c r="D70" i="2" l="1"/>
  <c r="D72" i="2" s="1"/>
  <c r="D75" i="2" s="1"/>
  <c r="F56" i="2"/>
  <c r="F70" i="2" s="1"/>
  <c r="F72" i="2" s="1"/>
  <c r="F75" i="2" s="1"/>
  <c r="C56" i="2"/>
  <c r="C70" i="2" s="1"/>
  <c r="C72" i="2" s="1"/>
  <c r="C75" i="2" s="1"/>
  <c r="E56" i="2"/>
  <c r="E70" i="2" s="1"/>
  <c r="E72" i="2" s="1"/>
  <c r="E75" i="2" s="1"/>
  <c r="F69" i="1"/>
  <c r="F61" i="1"/>
  <c r="D61" i="1"/>
  <c r="C61" i="1"/>
  <c r="F57" i="1"/>
  <c r="D57" i="1"/>
  <c r="D69" i="1" s="1"/>
  <c r="C57" i="1"/>
  <c r="C69" i="1" s="1"/>
  <c r="F53" i="1"/>
  <c r="D53" i="1"/>
  <c r="C53" i="1"/>
  <c r="F49" i="1"/>
  <c r="D49" i="1"/>
  <c r="C49" i="1"/>
  <c r="F43" i="1"/>
  <c r="D43" i="1"/>
  <c r="C43" i="1"/>
  <c r="F39" i="1"/>
  <c r="D39" i="1"/>
  <c r="D38" i="1" s="1"/>
  <c r="C39" i="1"/>
  <c r="C38" i="1" s="1"/>
  <c r="F38" i="1"/>
  <c r="F32" i="1"/>
  <c r="D32" i="1"/>
  <c r="C32" i="1"/>
  <c r="F27" i="1"/>
  <c r="D27" i="1"/>
  <c r="C27" i="1"/>
  <c r="F23" i="1"/>
  <c r="D23" i="1"/>
  <c r="C23" i="1"/>
  <c r="F20" i="1"/>
  <c r="D20" i="1"/>
  <c r="C20" i="1"/>
  <c r="F15" i="1"/>
  <c r="F56" i="1" s="1"/>
  <c r="F70" i="1" s="1"/>
  <c r="F72" i="1" s="1"/>
  <c r="F75" i="1" s="1"/>
  <c r="D15" i="1"/>
  <c r="D56" i="1" s="1"/>
  <c r="C15" i="1"/>
  <c r="C56" i="1" l="1"/>
  <c r="C70" i="1" s="1"/>
  <c r="C72" i="1" s="1"/>
  <c r="C75" i="1" s="1"/>
  <c r="D70" i="1"/>
  <c r="D72" i="1" s="1"/>
  <c r="D75" i="1" s="1"/>
</calcChain>
</file>

<file path=xl/sharedStrings.xml><?xml version="1.0" encoding="utf-8"?>
<sst xmlns="http://schemas.openxmlformats.org/spreadsheetml/2006/main" count="438" uniqueCount="119">
  <si>
    <t>Ejecuciones trimestrales de las Entidades Locales</t>
  </si>
  <si>
    <t>Trimestre 1 - Ejercicio 2018</t>
  </si>
  <si>
    <t>Entidad: MADRID DESTINO CULTURA TURISMO Y NEGOCIO, S.A.</t>
  </si>
  <si>
    <t>F.1.2.2 - CUENTA DE PÉRDIDAS Y GANANCIAS (Modelo Ordinario)</t>
  </si>
  <si>
    <t>(Importes en €)</t>
  </si>
  <si>
    <t>Información referida al período:</t>
  </si>
  <si>
    <t>Previsión inicial 2018</t>
  </si>
  <si>
    <t>Estimaciones actuales de cierre ejercicio</t>
  </si>
  <si>
    <t>Situación fin trimestre vencido</t>
  </si>
  <si>
    <t>A) OPERACIONES CONTINUADAS</t>
  </si>
  <si>
    <t>700,701,702,703,704,705,(706),(708),(709)</t>
  </si>
  <si>
    <t>1. Importe neto de la cifra de negocio</t>
  </si>
  <si>
    <t>71*,7930,(6930)</t>
  </si>
  <si>
    <t>2. Variación existencias productos terminados y en curso fabricación</t>
  </si>
  <si>
    <t>3. Trabajos realizados por la empresa para su activo</t>
  </si>
  <si>
    <t>4. Aprovisionamientos</t>
  </si>
  <si>
    <t>(600),6060,6080,6090,610*</t>
  </si>
  <si>
    <t>a) Consumo de mercaderias</t>
  </si>
  <si>
    <t>(601),(602),6061,6062,6081,6082,6091,6092, 611*,612*</t>
  </si>
  <si>
    <t>b) Consumo de materias primas y otras materias consumibles</t>
  </si>
  <si>
    <t>(607)</t>
  </si>
  <si>
    <t>c) Trabajos realizados por otras empresas</t>
  </si>
  <si>
    <t>(6931),(6932),(6933),7931,7932,7933</t>
  </si>
  <si>
    <t>d) Deterioro mercaderias, materias primas y otros aprovisionamientos</t>
  </si>
  <si>
    <t>5. Otros ingresos de explotación</t>
  </si>
  <si>
    <t>a) Ingresos accesorios y otros de gestión corriente</t>
  </si>
  <si>
    <t>b) Subvenciones de explotación incorporadas al resultado ejercicio</t>
  </si>
  <si>
    <t>6. Gastos de personal</t>
  </si>
  <si>
    <t>(640),(641),(6450)</t>
  </si>
  <si>
    <t>a) Sueldos, salarios y asimilados</t>
  </si>
  <si>
    <t>(642),(643),(649)</t>
  </si>
  <si>
    <t>b) Cargas sociales</t>
  </si>
  <si>
    <t>(644),(6457),7950,7957</t>
  </si>
  <si>
    <t>c) Provisiones</t>
  </si>
  <si>
    <t>7. Otros gastos de explotación</t>
  </si>
  <si>
    <t>(62)</t>
  </si>
  <si>
    <t>a) Servicios exteriores</t>
  </si>
  <si>
    <t>(631),(634),636,639</t>
  </si>
  <si>
    <t>b) Tributos</t>
  </si>
  <si>
    <t>(650),(694),(695),794,7954</t>
  </si>
  <si>
    <t>c) Pérdidas, deterioro y variación provisiones por operaciones comerciales</t>
  </si>
  <si>
    <t>(651),(659)</t>
  </si>
  <si>
    <t>d) Otros gastos de gestión corriente</t>
  </si>
  <si>
    <t>8. Amortización de inmovilizado</t>
  </si>
  <si>
    <t>(680)</t>
  </si>
  <si>
    <t>a) Amortización inmovilizado intangible</t>
  </si>
  <si>
    <t>(681)</t>
  </si>
  <si>
    <t>b) Amortización inmovilizado material</t>
  </si>
  <si>
    <t>(682)</t>
  </si>
  <si>
    <t>c) Amortización inversiones inmobiliarias</t>
  </si>
  <si>
    <t>746</t>
  </si>
  <si>
    <t>9. Imputación subvenciones de inmovilizado no financiero y otras</t>
  </si>
  <si>
    <t>7951,7952,7955,7956</t>
  </si>
  <si>
    <t>10. Excesos de provisiones</t>
  </si>
  <si>
    <t>11. Deterioro y resultado por enajenaciones inmovilizado</t>
  </si>
  <si>
    <t>a) Deterioros y pérdidas</t>
  </si>
  <si>
    <t>(690),790</t>
  </si>
  <si>
    <t>Del inmovilizado intangible</t>
  </si>
  <si>
    <t>(691),791</t>
  </si>
  <si>
    <t>Del inmovilizado material</t>
  </si>
  <si>
    <t>(692),792</t>
  </si>
  <si>
    <t>De las inversiones financieras</t>
  </si>
  <si>
    <t>b) Resultados por enajenaciones y otras</t>
  </si>
  <si>
    <t>(670),770</t>
  </si>
  <si>
    <t>(671),771</t>
  </si>
  <si>
    <t>(672),772</t>
  </si>
  <si>
    <t>c) Deterioro y resultados por enajenaciones del inmovilizado de las scdes holding</t>
  </si>
  <si>
    <t>774</t>
  </si>
  <si>
    <t>12. Diferencias negativas de combinaciones de negocios</t>
  </si>
  <si>
    <t>12.a Subv. concedidas y transfer. realizadas por la entidad</t>
  </si>
  <si>
    <t>- Al sector público local de carácter administrativo</t>
  </si>
  <si>
    <t>- Al sector público local de carácter empresarial o fundacional</t>
  </si>
  <si>
    <t>- A otros</t>
  </si>
  <si>
    <t>13. Otros resultados</t>
  </si>
  <si>
    <t>(678)</t>
  </si>
  <si>
    <t>Gastos excepcionales</t>
  </si>
  <si>
    <t>778</t>
  </si>
  <si>
    <t>Ingresos excepcionales</t>
  </si>
  <si>
    <t>A.1) RESULTADO DE EXPLOTACIÓN  (1+2+3+4+5+6+7+8+9+10+11+12+12a+13)</t>
  </si>
  <si>
    <t>14. Ingresos financieros</t>
  </si>
  <si>
    <t>760</t>
  </si>
  <si>
    <t xml:space="preserve">a) De participaciones en instrumentos de patrimonio </t>
  </si>
  <si>
    <t>761,762,767,769</t>
  </si>
  <si>
    <t>b) De valores negociables y otros instrumentos financieros</t>
  </si>
  <si>
    <t>c) Imputación de subv., donaciones y legados de carácter financiero</t>
  </si>
  <si>
    <t>15. Gastos financieros</t>
  </si>
  <si>
    <t>(6610),(6611),(6615),(6616),(6620),(6621),(6640),(6641),(6650),(6651),(6654),(6655)</t>
  </si>
  <si>
    <t>a) Por deudas con empresas del grupo y asociadas</t>
  </si>
  <si>
    <t>(6612),(6613),(6617),(6618),(6622),(6623),(6624),(6642),(6643),(6652),(6653),(6656),(6657),(669)</t>
  </si>
  <si>
    <t>b) Por deudas con terceros</t>
  </si>
  <si>
    <t>(660)</t>
  </si>
  <si>
    <t>c) Por actualización de provisiones</t>
  </si>
  <si>
    <t>(663), 763</t>
  </si>
  <si>
    <t>16. Variación de valor razonable en instrum. financieros</t>
  </si>
  <si>
    <t>(668),768</t>
  </si>
  <si>
    <t>17. Diferencias de cambio</t>
  </si>
  <si>
    <t>(666),(667),(673),(675),(696),(697),(698),(699),766,773,775,796,797,798,799</t>
  </si>
  <si>
    <t xml:space="preserve">18. Deterioro y resultado por enaj. de instrum. financieros </t>
  </si>
  <si>
    <t>19. Otros ingresos y gastos de carácter financiero</t>
  </si>
  <si>
    <t>A.2) RESULTADO FINANCIERO  (14+15+16+17+18+19)</t>
  </si>
  <si>
    <t>A.3) RESULTADO ANTES DE IMPUESTOS  (A.1+A.2)</t>
  </si>
  <si>
    <t>(6300),6301,(633),638</t>
  </si>
  <si>
    <t>20. Impuesto sobre beneficios</t>
  </si>
  <si>
    <r>
      <t xml:space="preserve">A.4) </t>
    </r>
    <r>
      <rPr>
        <b/>
        <sz val="7.5"/>
        <rFont val="Arial"/>
        <family val="2"/>
      </rPr>
      <t xml:space="preserve">RESULTADO EJERC. PROCEDENTE OPERACIONES CONTINUADAS </t>
    </r>
    <r>
      <rPr>
        <b/>
        <sz val="8"/>
        <rFont val="Arial"/>
        <family val="2"/>
      </rPr>
      <t>(A.3+20)</t>
    </r>
  </si>
  <si>
    <t>B) OPERACIONES INTERRUMPIDAS</t>
  </si>
  <si>
    <t>21. Resultado ejerc. procedente operaciones interrumpidas neto de impuestos</t>
  </si>
  <si>
    <t>A.5) RESULTADO DEL EJERCICIO (A.4+21)</t>
  </si>
  <si>
    <t>Trimestre 2 - Ejercicio 2018</t>
  </si>
  <si>
    <t>Entidad: MADRID DESTINO, CULTURA TURISMO Y NEGOCIO S.A.</t>
  </si>
  <si>
    <t>Trimestre 3 - Ejercicio 2018</t>
  </si>
  <si>
    <t>Entidad: MADRID DESTINO, CULTURA TURISMO Y NEGOCIO, S.A.</t>
  </si>
  <si>
    <t>Información referida al período</t>
  </si>
  <si>
    <t>11. Deterioro y resultado por enajenaciones del inmovilizado</t>
  </si>
  <si>
    <r>
      <t>a)</t>
    </r>
    <r>
      <rPr>
        <sz val="8"/>
        <rFont val="Arial"/>
        <family val="2"/>
      </rPr>
      <t xml:space="preserve"> Deterioros y pérdidas</t>
    </r>
  </si>
  <si>
    <r>
      <t>b)</t>
    </r>
    <r>
      <rPr>
        <sz val="8"/>
        <rFont val="Arial"/>
        <family val="2"/>
      </rPr>
      <t xml:space="preserve"> Resultados por enajenaciones y otras</t>
    </r>
  </si>
  <si>
    <r>
      <t>c)</t>
    </r>
    <r>
      <rPr>
        <sz val="8"/>
        <rFont val="Arial"/>
        <family val="2"/>
      </rPr>
      <t xml:space="preserve"> Deterioro y resultados por enajenaciones del inmovilizado de las sociedades holding</t>
    </r>
  </si>
  <si>
    <t>12. Diferencia negativa de combinaciones de negocio</t>
  </si>
  <si>
    <t>- Al sector público local de carácter empresarial o funcional</t>
  </si>
  <si>
    <t>A.4) RESULTADO EJERC. PROCEDENTE OPERACIONES CONTINUADAS (A.3+20)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</si>
</sst>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48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9"/>
      <name val="Arial"/>
      <family val="2"/>
    </font>
    <font>
      <b/>
      <sz val="8.5"/>
      <name val="Arial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" fillId="0" borderId="0" xfId="0" applyFont="1"/>
    <xf numFmtId="0" fontId="4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4" fontId="3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3" borderId="2" xfId="0" applyFont="1" applyFill="1" applyBorder="1" applyAlignment="1">
      <alignment horizontal="left" vertical="center"/>
    </xf>
    <xf numFmtId="1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4" fontId="6" fillId="4" borderId="6" xfId="0" applyNumberFormat="1" applyFont="1" applyFill="1" applyBorder="1" applyAlignment="1" applyProtection="1">
      <alignment vertical="center"/>
      <protection locked="0"/>
    </xf>
    <xf numFmtId="4" fontId="6" fillId="0" borderId="6" xfId="0" applyNumberFormat="1" applyFont="1" applyBorder="1" applyAlignment="1" applyProtection="1">
      <alignment vertical="center"/>
      <protection locked="0"/>
    </xf>
    <xf numFmtId="0" fontId="6" fillId="0" borderId="7" xfId="0" applyFont="1" applyBorder="1" applyAlignment="1">
      <alignment horizontal="left" vertical="center"/>
    </xf>
    <xf numFmtId="4" fontId="6" fillId="4" borderId="8" xfId="0" applyNumberFormat="1" applyFont="1" applyFill="1" applyBorder="1" applyAlignment="1" applyProtection="1">
      <alignment vertical="center"/>
      <protection locked="0"/>
    </xf>
    <xf numFmtId="4" fontId="6" fillId="0" borderId="8" xfId="0" applyNumberFormat="1" applyFont="1" applyBorder="1" applyAlignment="1" applyProtection="1">
      <alignment vertical="center"/>
      <protection locked="0"/>
    </xf>
    <xf numFmtId="4" fontId="6" fillId="4" borderId="4" xfId="0" applyNumberFormat="1" applyFont="1" applyFill="1" applyBorder="1" applyAlignment="1" applyProtection="1">
      <alignment vertical="center"/>
      <protection locked="0"/>
    </xf>
    <xf numFmtId="4" fontId="6" fillId="0" borderId="4" xfId="0" applyNumberFormat="1" applyFont="1" applyBorder="1" applyAlignment="1" applyProtection="1">
      <alignment vertical="center"/>
      <protection locked="0"/>
    </xf>
    <xf numFmtId="4" fontId="6" fillId="4" borderId="8" xfId="0" applyNumberFormat="1" applyFont="1" applyFill="1" applyBorder="1" applyAlignment="1">
      <alignment vertical="center"/>
    </xf>
    <xf numFmtId="4" fontId="6" fillId="0" borderId="8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4" borderId="8" xfId="0" applyNumberFormat="1" applyFont="1" applyFill="1" applyBorder="1" applyAlignment="1" applyProtection="1">
      <alignment vertical="center"/>
      <protection locked="0"/>
    </xf>
    <xf numFmtId="4" fontId="5" fillId="0" borderId="8" xfId="0" applyNumberFormat="1" applyFont="1" applyBorder="1" applyAlignment="1" applyProtection="1">
      <alignment vertical="center"/>
      <protection locked="0"/>
    </xf>
    <xf numFmtId="0" fontId="6" fillId="0" borderId="7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2"/>
    </xf>
    <xf numFmtId="49" fontId="5" fillId="0" borderId="7" xfId="0" applyNumberFormat="1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6" fillId="5" borderId="5" xfId="0" applyFont="1" applyFill="1" applyBorder="1" applyAlignment="1">
      <alignment horizontal="left" vertical="center"/>
    </xf>
    <xf numFmtId="4" fontId="6" fillId="5" borderId="10" xfId="0" applyNumberFormat="1" applyFont="1" applyFill="1" applyBorder="1" applyAlignment="1">
      <alignment horizontal="right" vertical="center"/>
    </xf>
    <xf numFmtId="4" fontId="6" fillId="4" borderId="6" xfId="0" applyNumberFormat="1" applyFont="1" applyFill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/>
    </xf>
    <xf numFmtId="4" fontId="6" fillId="4" borderId="12" xfId="0" applyNumberFormat="1" applyFont="1" applyFill="1" applyBorder="1" applyAlignment="1" applyProtection="1">
      <alignment vertical="center"/>
      <protection locked="0"/>
    </xf>
    <xf numFmtId="4" fontId="6" fillId="0" borderId="12" xfId="0" applyNumberFormat="1" applyFont="1" applyBorder="1" applyAlignment="1" applyProtection="1">
      <alignment vertical="center"/>
      <protection locked="0"/>
    </xf>
    <xf numFmtId="0" fontId="6" fillId="5" borderId="1" xfId="0" applyFont="1" applyFill="1" applyBorder="1" applyAlignment="1">
      <alignment horizontal="left" vertical="center"/>
    </xf>
    <xf numFmtId="4" fontId="6" fillId="5" borderId="3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center" vertical="center"/>
    </xf>
    <xf numFmtId="0" fontId="6" fillId="5" borderId="3" xfId="0" applyFont="1" applyFill="1" applyBorder="1" applyAlignment="1">
      <alignment horizontal="left" vertical="center"/>
    </xf>
    <xf numFmtId="4" fontId="6" fillId="5" borderId="3" xfId="0" applyNumberFormat="1" applyFont="1" applyFill="1" applyBorder="1" applyAlignment="1">
      <alignment horizontal="right" vertical="center"/>
    </xf>
    <xf numFmtId="49" fontId="7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4" fontId="6" fillId="4" borderId="3" xfId="0" applyNumberFormat="1" applyFont="1" applyFill="1" applyBorder="1" applyAlignment="1" applyProtection="1">
      <alignment horizontal="right" vertical="center"/>
      <protection locked="0"/>
    </xf>
    <xf numFmtId="4" fontId="6" fillId="0" borderId="3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0" fontId="3" fillId="2" borderId="1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2" borderId="6" xfId="0" applyFont="1" applyFill="1" applyBorder="1" applyAlignment="1">
      <alignment horizontal="right" vertical="center" indent="1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 indent="1"/>
    </xf>
    <xf numFmtId="14" fontId="6" fillId="2" borderId="4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right" vertical="center" indent="1"/>
    </xf>
    <xf numFmtId="49" fontId="6" fillId="2" borderId="12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vertical="center"/>
    </xf>
    <xf numFmtId="0" fontId="6" fillId="0" borderId="5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5" fillId="0" borderId="8" xfId="0" applyNumberFormat="1" applyFont="1" applyBorder="1" applyAlignment="1">
      <alignment vertical="center"/>
    </xf>
    <xf numFmtId="0" fontId="11" fillId="0" borderId="7" xfId="0" applyFont="1" applyBorder="1" applyAlignment="1">
      <alignment horizontal="left" vertical="center" indent="3"/>
    </xf>
    <xf numFmtId="4" fontId="11" fillId="0" borderId="8" xfId="0" applyNumberFormat="1" applyFont="1" applyBorder="1" applyAlignment="1" applyProtection="1">
      <alignment vertical="center"/>
      <protection locked="0"/>
    </xf>
    <xf numFmtId="49" fontId="5" fillId="0" borderId="7" xfId="0" applyNumberFormat="1" applyFont="1" applyBorder="1" applyAlignment="1">
      <alignment horizontal="left" vertical="center" indent="2"/>
    </xf>
    <xf numFmtId="0" fontId="5" fillId="0" borderId="9" xfId="0" applyFont="1" applyBorder="1" applyAlignment="1">
      <alignment horizontal="left" vertical="center" indent="2"/>
    </xf>
    <xf numFmtId="0" fontId="5" fillId="0" borderId="2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2"/>
    </xf>
    <xf numFmtId="0" fontId="6" fillId="0" borderId="11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9</xdr:row>
      <xdr:rowOff>0</xdr:rowOff>
    </xdr:from>
    <xdr:to>
      <xdr:col>1</xdr:col>
      <xdr:colOff>733425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9FF9B58-EB65-4937-ACD8-35258F347920}"/>
            </a:ext>
          </a:extLst>
        </xdr:cNvPr>
        <xdr:cNvSpPr>
          <a:spLocks noChangeShapeType="1"/>
        </xdr:cNvSpPr>
      </xdr:nvSpPr>
      <xdr:spPr bwMode="auto">
        <a:xfrm>
          <a:off x="733425" y="13944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2200275</xdr:colOff>
      <xdr:row>3</xdr:row>
      <xdr:rowOff>19050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61C20451-199B-40BA-8C57-00B0BB10F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9</xdr:row>
      <xdr:rowOff>0</xdr:rowOff>
    </xdr:from>
    <xdr:to>
      <xdr:col>1</xdr:col>
      <xdr:colOff>733425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1F1DB89-29F2-42B6-A017-FF8A34E07B36}"/>
            </a:ext>
          </a:extLst>
        </xdr:cNvPr>
        <xdr:cNvSpPr>
          <a:spLocks noChangeShapeType="1"/>
        </xdr:cNvSpPr>
      </xdr:nvSpPr>
      <xdr:spPr bwMode="auto">
        <a:xfrm>
          <a:off x="733425" y="13944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2200275</xdr:colOff>
      <xdr:row>3</xdr:row>
      <xdr:rowOff>19050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D457C83B-461B-4B8D-809F-6551C819F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9</xdr:row>
      <xdr:rowOff>0</xdr:rowOff>
    </xdr:from>
    <xdr:to>
      <xdr:col>1</xdr:col>
      <xdr:colOff>733425</xdr:colOff>
      <xdr:row>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AB3759E-B5C8-47C7-8E33-AF9C6D76161D}"/>
            </a:ext>
          </a:extLst>
        </xdr:cNvPr>
        <xdr:cNvSpPr>
          <a:spLocks noChangeShapeType="1"/>
        </xdr:cNvSpPr>
      </xdr:nvSpPr>
      <xdr:spPr bwMode="auto">
        <a:xfrm>
          <a:off x="733425" y="139446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2200275</xdr:colOff>
      <xdr:row>3</xdr:row>
      <xdr:rowOff>19050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B90F802B-3992-44CE-B68D-FF2D1BE65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4991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topLeftCell="B1" workbookViewId="0">
      <selection sqref="A1:XFD1048576"/>
    </sheetView>
  </sheetViews>
  <sheetFormatPr baseColWidth="10" defaultColWidth="11.44140625" defaultRowHeight="10.199999999999999" x14ac:dyDescent="0.2"/>
  <cols>
    <col min="1" max="1" width="54.6640625" style="65" hidden="1" customWidth="1"/>
    <col min="2" max="2" width="67.33203125" style="66" customWidth="1"/>
    <col min="3" max="3" width="12.6640625" style="66" customWidth="1"/>
    <col min="4" max="4" width="13" style="66" customWidth="1"/>
    <col min="5" max="5" width="12.6640625" style="66" customWidth="1"/>
    <col min="6" max="6" width="12.33203125" style="66" customWidth="1"/>
    <col min="7" max="16384" width="11.44140625" style="66"/>
  </cols>
  <sheetData>
    <row r="1" spans="1:6" s="4" customFormat="1" ht="12.75" customHeight="1" x14ac:dyDescent="0.25">
      <c r="A1" s="1"/>
      <c r="B1" s="2"/>
      <c r="C1" s="3"/>
      <c r="D1" s="3"/>
      <c r="E1" s="3"/>
      <c r="F1" s="3"/>
    </row>
    <row r="2" spans="1:6" s="4" customFormat="1" ht="12.75" customHeight="1" x14ac:dyDescent="0.25">
      <c r="A2" s="1"/>
      <c r="B2" s="5"/>
      <c r="C2" s="3" t="s">
        <v>0</v>
      </c>
      <c r="D2" s="3"/>
      <c r="E2" s="3"/>
      <c r="F2" s="3"/>
    </row>
    <row r="3" spans="1:6" s="4" customFormat="1" ht="12.75" customHeight="1" x14ac:dyDescent="0.25">
      <c r="A3" s="1"/>
      <c r="B3" s="5"/>
      <c r="C3" s="3" t="s">
        <v>1</v>
      </c>
      <c r="D3" s="3"/>
      <c r="E3" s="3"/>
      <c r="F3" s="3"/>
    </row>
    <row r="4" spans="1:6" s="4" customFormat="1" ht="12.75" customHeight="1" x14ac:dyDescent="0.25">
      <c r="A4" s="1"/>
      <c r="B4" s="5"/>
      <c r="C4" s="6"/>
      <c r="D4" s="6"/>
      <c r="E4" s="6"/>
      <c r="F4" s="6"/>
    </row>
    <row r="5" spans="1:6" s="4" customFormat="1" ht="13.5" customHeight="1" x14ac:dyDescent="0.25">
      <c r="A5" s="1"/>
      <c r="B5" s="7" t="s">
        <v>2</v>
      </c>
      <c r="C5" s="8"/>
      <c r="D5" s="6"/>
      <c r="E5" s="6"/>
      <c r="F5" s="6"/>
    </row>
    <row r="6" spans="1:6" s="4" customFormat="1" ht="12.75" customHeight="1" x14ac:dyDescent="0.25">
      <c r="A6" s="1"/>
      <c r="B6" s="5"/>
      <c r="C6" s="6"/>
      <c r="D6" s="6"/>
      <c r="E6" s="6"/>
      <c r="F6" s="6"/>
    </row>
    <row r="7" spans="1:6" s="4" customFormat="1" ht="13.5" customHeight="1" x14ac:dyDescent="0.25">
      <c r="A7" s="1"/>
      <c r="B7" s="9" t="s">
        <v>3</v>
      </c>
      <c r="C7" s="9"/>
      <c r="D7" s="9"/>
      <c r="E7" s="9"/>
      <c r="F7" s="9"/>
    </row>
    <row r="8" spans="1:6" s="11" customFormat="1" ht="9.6" customHeight="1" x14ac:dyDescent="0.3">
      <c r="A8" s="10"/>
      <c r="B8" s="6"/>
      <c r="C8" s="6"/>
      <c r="D8" s="6"/>
      <c r="E8" s="6"/>
      <c r="F8" s="6"/>
    </row>
    <row r="9" spans="1:6" s="11" customFormat="1" ht="11.1" customHeight="1" x14ac:dyDescent="0.3">
      <c r="A9" s="10"/>
      <c r="C9" s="12"/>
      <c r="D9" s="12"/>
      <c r="F9" s="13" t="s">
        <v>4</v>
      </c>
    </row>
    <row r="10" spans="1:6" s="18" customFormat="1" ht="34.950000000000003" customHeight="1" x14ac:dyDescent="0.3">
      <c r="A10" s="14"/>
      <c r="B10" s="15" t="s">
        <v>5</v>
      </c>
      <c r="C10" s="16" t="s">
        <v>6</v>
      </c>
      <c r="D10" s="16" t="s">
        <v>7</v>
      </c>
      <c r="E10" s="16" t="s">
        <v>8</v>
      </c>
      <c r="F10" s="17">
        <v>43100</v>
      </c>
    </row>
    <row r="11" spans="1:6" s="18" customFormat="1" ht="10.199999999999999" customHeight="1" x14ac:dyDescent="0.3">
      <c r="A11" s="14"/>
      <c r="B11" s="19" t="s">
        <v>9</v>
      </c>
      <c r="C11" s="20"/>
      <c r="D11" s="20"/>
      <c r="E11" s="21"/>
      <c r="F11" s="21"/>
    </row>
    <row r="12" spans="1:6" s="18" customFormat="1" ht="10.199999999999999" customHeight="1" x14ac:dyDescent="0.3">
      <c r="A12" s="22" t="s">
        <v>10</v>
      </c>
      <c r="B12" s="23" t="s">
        <v>11</v>
      </c>
      <c r="C12" s="24">
        <v>0</v>
      </c>
      <c r="D12" s="25">
        <v>24187059</v>
      </c>
      <c r="E12" s="25">
        <v>7465973.4500000002</v>
      </c>
      <c r="F12" s="24">
        <v>0</v>
      </c>
    </row>
    <row r="13" spans="1:6" s="18" customFormat="1" ht="10.199999999999999" customHeight="1" x14ac:dyDescent="0.3">
      <c r="A13" s="22" t="s">
        <v>12</v>
      </c>
      <c r="B13" s="26" t="s">
        <v>13</v>
      </c>
      <c r="C13" s="27">
        <v>0</v>
      </c>
      <c r="D13" s="28">
        <v>0</v>
      </c>
      <c r="E13" s="28">
        <v>0</v>
      </c>
      <c r="F13" s="27">
        <v>0</v>
      </c>
    </row>
    <row r="14" spans="1:6" s="18" customFormat="1" ht="10.199999999999999" customHeight="1" x14ac:dyDescent="0.3">
      <c r="A14" s="22">
        <v>73</v>
      </c>
      <c r="B14" s="26" t="s">
        <v>14</v>
      </c>
      <c r="C14" s="29">
        <v>0</v>
      </c>
      <c r="D14" s="30">
        <v>0</v>
      </c>
      <c r="E14" s="30">
        <v>0</v>
      </c>
      <c r="F14" s="29">
        <v>0</v>
      </c>
    </row>
    <row r="15" spans="1:6" s="18" customFormat="1" ht="10.199999999999999" customHeight="1" x14ac:dyDescent="0.3">
      <c r="A15" s="22"/>
      <c r="B15" s="26" t="s">
        <v>15</v>
      </c>
      <c r="C15" s="31">
        <f>SUM(C16:C19)</f>
        <v>0</v>
      </c>
      <c r="D15" s="32">
        <f>SUM(D16:D19)</f>
        <v>-17716212</v>
      </c>
      <c r="E15" s="32">
        <v>-5606626.2199999997</v>
      </c>
      <c r="F15" s="31">
        <f>SUM(F16:F19)</f>
        <v>0</v>
      </c>
    </row>
    <row r="16" spans="1:6" s="18" customFormat="1" ht="9.6" customHeight="1" x14ac:dyDescent="0.3">
      <c r="A16" s="22" t="s">
        <v>16</v>
      </c>
      <c r="B16" s="33" t="s">
        <v>17</v>
      </c>
      <c r="C16" s="34">
        <v>0</v>
      </c>
      <c r="D16" s="35">
        <v>-42406</v>
      </c>
      <c r="E16" s="35">
        <v>-37223.39</v>
      </c>
      <c r="F16" s="34">
        <v>0</v>
      </c>
    </row>
    <row r="17" spans="1:6" s="18" customFormat="1" ht="9.6" customHeight="1" x14ac:dyDescent="0.3">
      <c r="A17" s="22" t="s">
        <v>18</v>
      </c>
      <c r="B17" s="33" t="s">
        <v>19</v>
      </c>
      <c r="C17" s="34">
        <v>0</v>
      </c>
      <c r="D17" s="35">
        <v>0</v>
      </c>
      <c r="E17" s="35">
        <v>0</v>
      </c>
      <c r="F17" s="34">
        <v>0</v>
      </c>
    </row>
    <row r="18" spans="1:6" s="18" customFormat="1" ht="9.6" customHeight="1" x14ac:dyDescent="0.3">
      <c r="A18" s="22" t="s">
        <v>20</v>
      </c>
      <c r="B18" s="33" t="s">
        <v>21</v>
      </c>
      <c r="C18" s="34">
        <v>0</v>
      </c>
      <c r="D18" s="35">
        <v>-17673806</v>
      </c>
      <c r="E18" s="35">
        <v>-5569402.8300000001</v>
      </c>
      <c r="F18" s="34">
        <v>0</v>
      </c>
    </row>
    <row r="19" spans="1:6" s="18" customFormat="1" ht="9.6" customHeight="1" x14ac:dyDescent="0.3">
      <c r="A19" s="22" t="s">
        <v>22</v>
      </c>
      <c r="B19" s="33" t="s">
        <v>23</v>
      </c>
      <c r="C19" s="34">
        <v>0</v>
      </c>
      <c r="D19" s="35">
        <v>0</v>
      </c>
      <c r="E19" s="35">
        <v>0</v>
      </c>
      <c r="F19" s="34">
        <v>0</v>
      </c>
    </row>
    <row r="20" spans="1:6" s="18" customFormat="1" ht="10.199999999999999" customHeight="1" x14ac:dyDescent="0.3">
      <c r="A20" s="22"/>
      <c r="B20" s="26" t="s">
        <v>24</v>
      </c>
      <c r="C20" s="31">
        <f>SUM(C21:C22)</f>
        <v>0</v>
      </c>
      <c r="D20" s="32">
        <f>SUM(D21:D22)</f>
        <v>46513233</v>
      </c>
      <c r="E20" s="35">
        <v>11711703.66</v>
      </c>
      <c r="F20" s="31">
        <f>SUM(F21:F22)</f>
        <v>0</v>
      </c>
    </row>
    <row r="21" spans="1:6" s="18" customFormat="1" ht="9.6" customHeight="1" x14ac:dyDescent="0.3">
      <c r="A21" s="22">
        <v>75</v>
      </c>
      <c r="B21" s="33" t="s">
        <v>25</v>
      </c>
      <c r="C21" s="34">
        <v>0</v>
      </c>
      <c r="D21" s="35">
        <v>0</v>
      </c>
      <c r="E21" s="35">
        <v>0</v>
      </c>
      <c r="F21" s="34">
        <v>0</v>
      </c>
    </row>
    <row r="22" spans="1:6" s="18" customFormat="1" ht="9.6" customHeight="1" x14ac:dyDescent="0.3">
      <c r="A22" s="22">
        <v>740.74699999999996</v>
      </c>
      <c r="B22" s="33" t="s">
        <v>26</v>
      </c>
      <c r="C22" s="34">
        <v>0</v>
      </c>
      <c r="D22" s="35">
        <v>46513233</v>
      </c>
      <c r="E22" s="35">
        <v>11711703.66</v>
      </c>
      <c r="F22" s="34">
        <v>0</v>
      </c>
    </row>
    <row r="23" spans="1:6" s="18" customFormat="1" ht="10.199999999999999" customHeight="1" x14ac:dyDescent="0.3">
      <c r="A23" s="22"/>
      <c r="B23" s="26" t="s">
        <v>27</v>
      </c>
      <c r="C23" s="31">
        <f>SUM(C24:C26)</f>
        <v>0</v>
      </c>
      <c r="D23" s="32">
        <f>SUM(D24:D26)</f>
        <v>-25714003</v>
      </c>
      <c r="E23" s="35">
        <v>-7153833.5</v>
      </c>
      <c r="F23" s="31">
        <f>SUM(F24:F26)</f>
        <v>0</v>
      </c>
    </row>
    <row r="24" spans="1:6" s="18" customFormat="1" ht="9.6" customHeight="1" x14ac:dyDescent="0.3">
      <c r="A24" s="22" t="s">
        <v>28</v>
      </c>
      <c r="B24" s="33" t="s">
        <v>29</v>
      </c>
      <c r="C24" s="34">
        <v>0</v>
      </c>
      <c r="D24" s="35">
        <v>-19250518</v>
      </c>
      <c r="E24" s="35">
        <v>-4629194.8899999997</v>
      </c>
      <c r="F24" s="34">
        <v>0</v>
      </c>
    </row>
    <row r="25" spans="1:6" s="18" customFormat="1" ht="9.6" customHeight="1" x14ac:dyDescent="0.3">
      <c r="A25" s="22" t="s">
        <v>30</v>
      </c>
      <c r="B25" s="33" t="s">
        <v>31</v>
      </c>
      <c r="C25" s="34">
        <v>0</v>
      </c>
      <c r="D25" s="35">
        <v>-6463485</v>
      </c>
      <c r="E25" s="35">
        <v>-1880270.86</v>
      </c>
      <c r="F25" s="34">
        <v>0</v>
      </c>
    </row>
    <row r="26" spans="1:6" s="18" customFormat="1" ht="9.6" customHeight="1" x14ac:dyDescent="0.3">
      <c r="A26" s="22" t="s">
        <v>32</v>
      </c>
      <c r="B26" s="33" t="s">
        <v>33</v>
      </c>
      <c r="C26" s="34">
        <v>0</v>
      </c>
      <c r="D26" s="35">
        <v>0</v>
      </c>
      <c r="E26" s="35">
        <v>-644367.75</v>
      </c>
      <c r="F26" s="34">
        <v>0</v>
      </c>
    </row>
    <row r="27" spans="1:6" s="18" customFormat="1" ht="10.199999999999999" customHeight="1" x14ac:dyDescent="0.3">
      <c r="A27" s="22"/>
      <c r="B27" s="26" t="s">
        <v>34</v>
      </c>
      <c r="C27" s="31">
        <f>SUM(C28:C31)</f>
        <v>0</v>
      </c>
      <c r="D27" s="32">
        <f>SUM(D28:D31)</f>
        <v>-26840557</v>
      </c>
      <c r="E27" s="32">
        <v>-8677731.4199999999</v>
      </c>
      <c r="F27" s="31">
        <f>SUM(F28:F31)</f>
        <v>0</v>
      </c>
    </row>
    <row r="28" spans="1:6" s="18" customFormat="1" ht="9.6" customHeight="1" x14ac:dyDescent="0.3">
      <c r="A28" s="22" t="s">
        <v>35</v>
      </c>
      <c r="B28" s="33" t="s">
        <v>36</v>
      </c>
      <c r="C28" s="34">
        <v>0</v>
      </c>
      <c r="D28" s="35">
        <v>-26540557</v>
      </c>
      <c r="E28" s="35">
        <v>-8687274.6899999995</v>
      </c>
      <c r="F28" s="34">
        <v>0</v>
      </c>
    </row>
    <row r="29" spans="1:6" s="18" customFormat="1" ht="9.6" customHeight="1" x14ac:dyDescent="0.3">
      <c r="A29" s="22" t="s">
        <v>37</v>
      </c>
      <c r="B29" s="33" t="s">
        <v>38</v>
      </c>
      <c r="C29" s="34">
        <v>0</v>
      </c>
      <c r="D29" s="35">
        <v>-300000</v>
      </c>
      <c r="E29" s="35">
        <v>-12217.52</v>
      </c>
      <c r="F29" s="34">
        <v>0</v>
      </c>
    </row>
    <row r="30" spans="1:6" s="18" customFormat="1" ht="9.6" customHeight="1" x14ac:dyDescent="0.3">
      <c r="A30" s="22" t="s">
        <v>39</v>
      </c>
      <c r="B30" s="33" t="s">
        <v>40</v>
      </c>
      <c r="C30" s="34">
        <v>0</v>
      </c>
      <c r="D30" s="35">
        <v>0</v>
      </c>
      <c r="E30" s="35">
        <v>21760.79</v>
      </c>
      <c r="F30" s="34">
        <v>0</v>
      </c>
    </row>
    <row r="31" spans="1:6" s="18" customFormat="1" ht="9.6" customHeight="1" x14ac:dyDescent="0.3">
      <c r="A31" s="22" t="s">
        <v>41</v>
      </c>
      <c r="B31" s="33" t="s">
        <v>42</v>
      </c>
      <c r="C31" s="34">
        <v>0</v>
      </c>
      <c r="D31" s="35">
        <v>0</v>
      </c>
      <c r="E31" s="35">
        <v>0</v>
      </c>
      <c r="F31" s="34">
        <v>0</v>
      </c>
    </row>
    <row r="32" spans="1:6" s="18" customFormat="1" ht="10.199999999999999" customHeight="1" x14ac:dyDescent="0.3">
      <c r="A32" s="22"/>
      <c r="B32" s="26" t="s">
        <v>43</v>
      </c>
      <c r="C32" s="31">
        <f>SUM(C33:C35)</f>
        <v>0</v>
      </c>
      <c r="D32" s="32">
        <f>SUM(D33:D35)</f>
        <v>-9436134</v>
      </c>
      <c r="E32" s="32">
        <v>-2218623.92</v>
      </c>
      <c r="F32" s="31">
        <f>SUM(F33:F35)</f>
        <v>0</v>
      </c>
    </row>
    <row r="33" spans="1:6" s="18" customFormat="1" ht="9.6" customHeight="1" x14ac:dyDescent="0.3">
      <c r="A33" s="22" t="s">
        <v>44</v>
      </c>
      <c r="B33" s="33" t="s">
        <v>45</v>
      </c>
      <c r="C33" s="34">
        <v>0</v>
      </c>
      <c r="D33" s="35">
        <v>-1939491</v>
      </c>
      <c r="E33" s="35">
        <v>-381857.42</v>
      </c>
      <c r="F33" s="34">
        <v>0</v>
      </c>
    </row>
    <row r="34" spans="1:6" s="18" customFormat="1" ht="9.6" customHeight="1" x14ac:dyDescent="0.3">
      <c r="A34" s="22" t="s">
        <v>46</v>
      </c>
      <c r="B34" s="33" t="s">
        <v>47</v>
      </c>
      <c r="C34" s="34">
        <v>0</v>
      </c>
      <c r="D34" s="35">
        <v>-7496643</v>
      </c>
      <c r="E34" s="35">
        <v>-1836766.5</v>
      </c>
      <c r="F34" s="34">
        <v>0</v>
      </c>
    </row>
    <row r="35" spans="1:6" s="18" customFormat="1" ht="9.6" customHeight="1" x14ac:dyDescent="0.3">
      <c r="A35" s="22" t="s">
        <v>48</v>
      </c>
      <c r="B35" s="33" t="s">
        <v>49</v>
      </c>
      <c r="C35" s="34">
        <v>0</v>
      </c>
      <c r="D35" s="35">
        <v>0</v>
      </c>
      <c r="E35" s="35">
        <v>0</v>
      </c>
      <c r="F35" s="34">
        <v>0</v>
      </c>
    </row>
    <row r="36" spans="1:6" s="18" customFormat="1" ht="10.199999999999999" customHeight="1" x14ac:dyDescent="0.3">
      <c r="A36" s="22" t="s">
        <v>50</v>
      </c>
      <c r="B36" s="26" t="s">
        <v>51</v>
      </c>
      <c r="C36" s="27">
        <v>0</v>
      </c>
      <c r="D36" s="28">
        <v>8644725</v>
      </c>
      <c r="E36" s="28">
        <v>2024711.8</v>
      </c>
      <c r="F36" s="27">
        <v>0</v>
      </c>
    </row>
    <row r="37" spans="1:6" s="18" customFormat="1" ht="10.199999999999999" customHeight="1" x14ac:dyDescent="0.3">
      <c r="A37" s="22" t="s">
        <v>52</v>
      </c>
      <c r="B37" s="26" t="s">
        <v>53</v>
      </c>
      <c r="C37" s="27">
        <v>0</v>
      </c>
      <c r="D37" s="28">
        <v>600432</v>
      </c>
      <c r="E37" s="28">
        <v>552941.46</v>
      </c>
      <c r="F37" s="27">
        <v>0</v>
      </c>
    </row>
    <row r="38" spans="1:6" s="18" customFormat="1" ht="10.199999999999999" customHeight="1" x14ac:dyDescent="0.3">
      <c r="A38" s="22"/>
      <c r="B38" s="26" t="s">
        <v>54</v>
      </c>
      <c r="C38" s="31">
        <f>C39+C43+C47</f>
        <v>0</v>
      </c>
      <c r="D38" s="32">
        <f>D39+D43+D47</f>
        <v>0</v>
      </c>
      <c r="E38" s="32">
        <v>0</v>
      </c>
      <c r="F38" s="31">
        <f>F39+F43+F47</f>
        <v>0</v>
      </c>
    </row>
    <row r="39" spans="1:6" s="18" customFormat="1" ht="10.199999999999999" customHeight="1" x14ac:dyDescent="0.3">
      <c r="A39" s="22"/>
      <c r="B39" s="36" t="s">
        <v>55</v>
      </c>
      <c r="C39" s="31">
        <f>SUM(C40:C42)</f>
        <v>0</v>
      </c>
      <c r="D39" s="32">
        <f>SUM(D40:D42)</f>
        <v>0</v>
      </c>
      <c r="E39" s="32">
        <v>0</v>
      </c>
      <c r="F39" s="31">
        <f>SUM(F40:F42)</f>
        <v>0</v>
      </c>
    </row>
    <row r="40" spans="1:6" s="18" customFormat="1" ht="9.6" customHeight="1" x14ac:dyDescent="0.3">
      <c r="A40" s="22" t="s">
        <v>56</v>
      </c>
      <c r="B40" s="37" t="s">
        <v>57</v>
      </c>
      <c r="C40" s="34">
        <v>0</v>
      </c>
      <c r="D40" s="35">
        <v>0</v>
      </c>
      <c r="E40" s="35">
        <v>0</v>
      </c>
      <c r="F40" s="34">
        <v>0</v>
      </c>
    </row>
    <row r="41" spans="1:6" s="18" customFormat="1" ht="9.6" customHeight="1" x14ac:dyDescent="0.3">
      <c r="A41" s="22" t="s">
        <v>58</v>
      </c>
      <c r="B41" s="37" t="s">
        <v>59</v>
      </c>
      <c r="C41" s="34">
        <v>0</v>
      </c>
      <c r="D41" s="35">
        <v>0</v>
      </c>
      <c r="E41" s="35">
        <v>0</v>
      </c>
      <c r="F41" s="34">
        <v>0</v>
      </c>
    </row>
    <row r="42" spans="1:6" s="18" customFormat="1" ht="9.6" customHeight="1" x14ac:dyDescent="0.3">
      <c r="A42" s="22" t="s">
        <v>60</v>
      </c>
      <c r="B42" s="37" t="s">
        <v>61</v>
      </c>
      <c r="C42" s="34">
        <v>0</v>
      </c>
      <c r="D42" s="35">
        <v>0</v>
      </c>
      <c r="E42" s="35">
        <v>0</v>
      </c>
      <c r="F42" s="34">
        <v>0</v>
      </c>
    </row>
    <row r="43" spans="1:6" s="18" customFormat="1" ht="10.199999999999999" customHeight="1" x14ac:dyDescent="0.3">
      <c r="A43" s="22"/>
      <c r="B43" s="36" t="s">
        <v>62</v>
      </c>
      <c r="C43" s="31">
        <f>SUM(C44:C46)</f>
        <v>0</v>
      </c>
      <c r="D43" s="32">
        <f>SUM(D44:D46)</f>
        <v>0</v>
      </c>
      <c r="E43" s="32">
        <v>0</v>
      </c>
      <c r="F43" s="31">
        <f>SUM(F44:F46)</f>
        <v>0</v>
      </c>
    </row>
    <row r="44" spans="1:6" s="18" customFormat="1" ht="9.6" customHeight="1" x14ac:dyDescent="0.3">
      <c r="A44" s="22" t="s">
        <v>63</v>
      </c>
      <c r="B44" s="37" t="s">
        <v>57</v>
      </c>
      <c r="C44" s="34">
        <v>0</v>
      </c>
      <c r="D44" s="35">
        <v>0</v>
      </c>
      <c r="E44" s="35">
        <v>0</v>
      </c>
      <c r="F44" s="34">
        <v>0</v>
      </c>
    </row>
    <row r="45" spans="1:6" s="18" customFormat="1" ht="9.6" customHeight="1" x14ac:dyDescent="0.3">
      <c r="A45" s="22" t="s">
        <v>64</v>
      </c>
      <c r="B45" s="37" t="s">
        <v>59</v>
      </c>
      <c r="C45" s="34">
        <v>0</v>
      </c>
      <c r="D45" s="35">
        <v>0</v>
      </c>
      <c r="E45" s="35">
        <v>0</v>
      </c>
      <c r="F45" s="34">
        <v>0</v>
      </c>
    </row>
    <row r="46" spans="1:6" s="18" customFormat="1" ht="9.6" customHeight="1" x14ac:dyDescent="0.3">
      <c r="A46" s="22" t="s">
        <v>65</v>
      </c>
      <c r="B46" s="37" t="s">
        <v>61</v>
      </c>
      <c r="C46" s="34">
        <v>0</v>
      </c>
      <c r="D46" s="35">
        <v>0</v>
      </c>
      <c r="E46" s="35">
        <v>0</v>
      </c>
      <c r="F46" s="34">
        <v>0</v>
      </c>
    </row>
    <row r="47" spans="1:6" s="18" customFormat="1" ht="9.6" customHeight="1" x14ac:dyDescent="0.3">
      <c r="A47" s="22"/>
      <c r="B47" s="36" t="s">
        <v>66</v>
      </c>
      <c r="C47" s="34">
        <v>0</v>
      </c>
      <c r="D47" s="35">
        <v>0</v>
      </c>
      <c r="E47" s="35">
        <v>0</v>
      </c>
      <c r="F47" s="34">
        <v>0</v>
      </c>
    </row>
    <row r="48" spans="1:6" s="18" customFormat="1" ht="10.199999999999999" customHeight="1" x14ac:dyDescent="0.3">
      <c r="A48" s="22" t="s">
        <v>67</v>
      </c>
      <c r="B48" s="26" t="s">
        <v>68</v>
      </c>
      <c r="C48" s="27">
        <v>0</v>
      </c>
      <c r="D48" s="28">
        <v>0</v>
      </c>
      <c r="E48" s="28">
        <v>0</v>
      </c>
      <c r="F48" s="27">
        <v>0</v>
      </c>
    </row>
    <row r="49" spans="1:6" s="18" customFormat="1" ht="10.199999999999999" customHeight="1" x14ac:dyDescent="0.3">
      <c r="A49" s="22"/>
      <c r="B49" s="26" t="s">
        <v>69</v>
      </c>
      <c r="C49" s="31">
        <f>SUM(C50:C52)</f>
        <v>0</v>
      </c>
      <c r="D49" s="32">
        <f>SUM(D50:D52)</f>
        <v>0</v>
      </c>
      <c r="E49" s="32">
        <v>0</v>
      </c>
      <c r="F49" s="31">
        <f>SUM(F50:F52)</f>
        <v>0</v>
      </c>
    </row>
    <row r="50" spans="1:6" s="18" customFormat="1" ht="9.6" customHeight="1" x14ac:dyDescent="0.3">
      <c r="A50" s="22"/>
      <c r="B50" s="38" t="s">
        <v>70</v>
      </c>
      <c r="C50" s="34">
        <v>0</v>
      </c>
      <c r="D50" s="35">
        <v>0</v>
      </c>
      <c r="E50" s="35">
        <v>0</v>
      </c>
      <c r="F50" s="34">
        <v>0</v>
      </c>
    </row>
    <row r="51" spans="1:6" s="18" customFormat="1" ht="9.6" customHeight="1" x14ac:dyDescent="0.3">
      <c r="A51" s="22"/>
      <c r="B51" s="38" t="s">
        <v>71</v>
      </c>
      <c r="C51" s="34">
        <v>0</v>
      </c>
      <c r="D51" s="35">
        <v>0</v>
      </c>
      <c r="E51" s="35">
        <v>0</v>
      </c>
      <c r="F51" s="34">
        <v>0</v>
      </c>
    </row>
    <row r="52" spans="1:6" s="18" customFormat="1" ht="9.6" customHeight="1" x14ac:dyDescent="0.3">
      <c r="A52" s="22"/>
      <c r="B52" s="38" t="s">
        <v>72</v>
      </c>
      <c r="C52" s="34">
        <v>0</v>
      </c>
      <c r="D52" s="35">
        <v>0</v>
      </c>
      <c r="E52" s="35">
        <v>0</v>
      </c>
      <c r="F52" s="34">
        <v>0</v>
      </c>
    </row>
    <row r="53" spans="1:6" s="18" customFormat="1" ht="10.199999999999999" customHeight="1" x14ac:dyDescent="0.3">
      <c r="A53" s="22"/>
      <c r="B53" s="26" t="s">
        <v>73</v>
      </c>
      <c r="C53" s="31">
        <f>SUM(C54:C55)</f>
        <v>0</v>
      </c>
      <c r="D53" s="32">
        <f>SUM(D54:D55)</f>
        <v>150000</v>
      </c>
      <c r="E53" s="32">
        <v>2971.46</v>
      </c>
      <c r="F53" s="31">
        <f>SUM(F54:F55)</f>
        <v>0</v>
      </c>
    </row>
    <row r="54" spans="1:6" s="18" customFormat="1" ht="9.6" customHeight="1" x14ac:dyDescent="0.3">
      <c r="A54" s="22" t="s">
        <v>74</v>
      </c>
      <c r="B54" s="33" t="s">
        <v>75</v>
      </c>
      <c r="C54" s="34">
        <v>0</v>
      </c>
      <c r="D54" s="35">
        <v>-150000</v>
      </c>
      <c r="E54" s="35">
        <v>0</v>
      </c>
      <c r="F54" s="34">
        <v>0</v>
      </c>
    </row>
    <row r="55" spans="1:6" s="18" customFormat="1" ht="9.6" customHeight="1" x14ac:dyDescent="0.3">
      <c r="A55" s="22" t="s">
        <v>76</v>
      </c>
      <c r="B55" s="39" t="s">
        <v>77</v>
      </c>
      <c r="C55" s="34">
        <v>0</v>
      </c>
      <c r="D55" s="35">
        <v>300000</v>
      </c>
      <c r="E55" s="35">
        <v>2971.46</v>
      </c>
      <c r="F55" s="34">
        <v>0</v>
      </c>
    </row>
    <row r="56" spans="1:6" s="18" customFormat="1" ht="10.199999999999999" customHeight="1" x14ac:dyDescent="0.3">
      <c r="A56" s="22"/>
      <c r="B56" s="40" t="s">
        <v>78</v>
      </c>
      <c r="C56" s="41">
        <f>C12+C13+C14+C15+C20+C23+C27+C32+C36+C37+C38+C48+C49+C53</f>
        <v>0</v>
      </c>
      <c r="D56" s="41">
        <f>D12+D13+D14+D15+D20+D23+D27+D32+D36+D37+D38+D48+D49+D53</f>
        <v>388543</v>
      </c>
      <c r="E56" s="41">
        <v>-1898513.2299999995</v>
      </c>
      <c r="F56" s="41">
        <f>F12+F13+F14+F15+F20+F23+F27+F32+F36+F37+F38+F48+F49+F53</f>
        <v>0</v>
      </c>
    </row>
    <row r="57" spans="1:6" s="18" customFormat="1" ht="10.199999999999999" customHeight="1" x14ac:dyDescent="0.3">
      <c r="A57" s="22"/>
      <c r="B57" s="23" t="s">
        <v>79</v>
      </c>
      <c r="C57" s="42">
        <f>SUM(C58:C60)</f>
        <v>0</v>
      </c>
      <c r="D57" s="43">
        <f>SUM(D58:D60)</f>
        <v>200000</v>
      </c>
      <c r="E57" s="43">
        <v>169575.95</v>
      </c>
      <c r="F57" s="42">
        <f>SUM(F58:F60)</f>
        <v>0</v>
      </c>
    </row>
    <row r="58" spans="1:6" s="18" customFormat="1" ht="9.6" customHeight="1" x14ac:dyDescent="0.3">
      <c r="A58" s="22" t="s">
        <v>80</v>
      </c>
      <c r="B58" s="33" t="s">
        <v>81</v>
      </c>
      <c r="C58" s="34">
        <v>0</v>
      </c>
      <c r="D58" s="35">
        <v>0</v>
      </c>
      <c r="E58" s="35">
        <v>0</v>
      </c>
      <c r="F58" s="34">
        <v>0</v>
      </c>
    </row>
    <row r="59" spans="1:6" s="18" customFormat="1" ht="9.6" customHeight="1" x14ac:dyDescent="0.3">
      <c r="A59" s="22" t="s">
        <v>82</v>
      </c>
      <c r="B59" s="33" t="s">
        <v>83</v>
      </c>
      <c r="C59" s="34">
        <v>0</v>
      </c>
      <c r="D59" s="35">
        <v>200000</v>
      </c>
      <c r="E59" s="35">
        <v>169575.95</v>
      </c>
      <c r="F59" s="34">
        <v>0</v>
      </c>
    </row>
    <row r="60" spans="1:6" s="18" customFormat="1" ht="9.6" customHeight="1" x14ac:dyDescent="0.3">
      <c r="A60" s="22" t="s">
        <v>50</v>
      </c>
      <c r="B60" s="44" t="s">
        <v>84</v>
      </c>
      <c r="C60" s="34">
        <v>0</v>
      </c>
      <c r="D60" s="35">
        <v>0</v>
      </c>
      <c r="E60" s="35">
        <v>0</v>
      </c>
      <c r="F60" s="34">
        <v>0</v>
      </c>
    </row>
    <row r="61" spans="1:6" s="18" customFormat="1" ht="10.199999999999999" customHeight="1" x14ac:dyDescent="0.3">
      <c r="A61" s="22"/>
      <c r="B61" s="45" t="s">
        <v>85</v>
      </c>
      <c r="C61" s="31">
        <f>SUM(C62:C64)</f>
        <v>0</v>
      </c>
      <c r="D61" s="32">
        <f>SUM(D62:D64)</f>
        <v>-75000</v>
      </c>
      <c r="E61" s="32">
        <v>-6073.56</v>
      </c>
      <c r="F61" s="31">
        <f>SUM(F62:F64)</f>
        <v>0</v>
      </c>
    </row>
    <row r="62" spans="1:6" s="18" customFormat="1" ht="9.6" customHeight="1" x14ac:dyDescent="0.3">
      <c r="A62" s="22" t="s">
        <v>86</v>
      </c>
      <c r="B62" s="46" t="s">
        <v>87</v>
      </c>
      <c r="C62" s="34">
        <v>0</v>
      </c>
      <c r="D62" s="35">
        <v>0</v>
      </c>
      <c r="E62" s="35">
        <v>0</v>
      </c>
      <c r="F62" s="34">
        <v>0</v>
      </c>
    </row>
    <row r="63" spans="1:6" s="18" customFormat="1" ht="9.6" customHeight="1" x14ac:dyDescent="0.3">
      <c r="A63" s="22" t="s">
        <v>88</v>
      </c>
      <c r="B63" s="46" t="s">
        <v>89</v>
      </c>
      <c r="C63" s="34">
        <v>0</v>
      </c>
      <c r="D63" s="35">
        <v>-75000</v>
      </c>
      <c r="E63" s="35">
        <v>-6073.56</v>
      </c>
      <c r="F63" s="34">
        <v>0</v>
      </c>
    </row>
    <row r="64" spans="1:6" s="18" customFormat="1" ht="9.6" customHeight="1" x14ac:dyDescent="0.3">
      <c r="A64" s="22" t="s">
        <v>90</v>
      </c>
      <c r="B64" s="46" t="s">
        <v>91</v>
      </c>
      <c r="C64" s="34">
        <v>0</v>
      </c>
      <c r="D64" s="35">
        <v>0</v>
      </c>
      <c r="E64" s="35">
        <v>0</v>
      </c>
      <c r="F64" s="34">
        <v>0</v>
      </c>
    </row>
    <row r="65" spans="1:6" s="18" customFormat="1" ht="10.199999999999999" customHeight="1" x14ac:dyDescent="0.3">
      <c r="A65" s="22" t="s">
        <v>92</v>
      </c>
      <c r="B65" s="45" t="s">
        <v>93</v>
      </c>
      <c r="C65" s="27">
        <v>0</v>
      </c>
      <c r="D65" s="28">
        <v>0</v>
      </c>
      <c r="E65" s="28">
        <v>0</v>
      </c>
      <c r="F65" s="27">
        <v>0</v>
      </c>
    </row>
    <row r="66" spans="1:6" s="18" customFormat="1" ht="10.199999999999999" customHeight="1" x14ac:dyDescent="0.3">
      <c r="A66" s="22" t="s">
        <v>94</v>
      </c>
      <c r="B66" s="45" t="s">
        <v>95</v>
      </c>
      <c r="C66" s="27">
        <v>0</v>
      </c>
      <c r="D66" s="28">
        <v>-5000</v>
      </c>
      <c r="E66" s="28">
        <v>-1088.6199999999999</v>
      </c>
      <c r="F66" s="27">
        <v>0</v>
      </c>
    </row>
    <row r="67" spans="1:6" s="18" customFormat="1" ht="10.199999999999999" customHeight="1" x14ac:dyDescent="0.3">
      <c r="A67" s="22" t="s">
        <v>96</v>
      </c>
      <c r="B67" s="45" t="s">
        <v>97</v>
      </c>
      <c r="C67" s="27">
        <v>0</v>
      </c>
      <c r="D67" s="28">
        <v>0</v>
      </c>
      <c r="E67" s="28">
        <v>0</v>
      </c>
      <c r="F67" s="27">
        <v>0</v>
      </c>
    </row>
    <row r="68" spans="1:6" s="18" customFormat="1" ht="10.199999999999999" customHeight="1" x14ac:dyDescent="0.3">
      <c r="A68" s="22"/>
      <c r="B68" s="47" t="s">
        <v>98</v>
      </c>
      <c r="C68" s="48">
        <v>0</v>
      </c>
      <c r="D68" s="49">
        <v>0</v>
      </c>
      <c r="E68" s="49">
        <v>0</v>
      </c>
      <c r="F68" s="48">
        <v>0</v>
      </c>
    </row>
    <row r="69" spans="1:6" s="18" customFormat="1" ht="10.199999999999999" customHeight="1" x14ac:dyDescent="0.3">
      <c r="A69" s="22"/>
      <c r="B69" s="50" t="s">
        <v>99</v>
      </c>
      <c r="C69" s="51">
        <f>C57+C61+C65+C66+C67+C68</f>
        <v>0</v>
      </c>
      <c r="D69" s="51">
        <f>D57+D61+D65+D66+D67+D68</f>
        <v>120000</v>
      </c>
      <c r="E69" s="51">
        <v>162413.77000000002</v>
      </c>
      <c r="F69" s="51">
        <f>F57+F61+F65+F66+F67+F68</f>
        <v>0</v>
      </c>
    </row>
    <row r="70" spans="1:6" s="18" customFormat="1" ht="10.199999999999999" customHeight="1" x14ac:dyDescent="0.3">
      <c r="A70" s="22"/>
      <c r="B70" s="50" t="s">
        <v>100</v>
      </c>
      <c r="C70" s="51">
        <f>C56+C69</f>
        <v>0</v>
      </c>
      <c r="D70" s="51">
        <f>D56+D69</f>
        <v>508543</v>
      </c>
      <c r="E70" s="51">
        <v>-1736099.4599999995</v>
      </c>
      <c r="F70" s="51">
        <f>F56+F69</f>
        <v>0</v>
      </c>
    </row>
    <row r="71" spans="1:6" s="18" customFormat="1" ht="10.199999999999999" customHeight="1" x14ac:dyDescent="0.3">
      <c r="A71" s="22" t="s">
        <v>101</v>
      </c>
      <c r="B71" s="52" t="s">
        <v>102</v>
      </c>
      <c r="C71" s="29">
        <v>0</v>
      </c>
      <c r="D71" s="30">
        <v>0</v>
      </c>
      <c r="E71" s="30">
        <v>0</v>
      </c>
      <c r="F71" s="29">
        <v>0</v>
      </c>
    </row>
    <row r="72" spans="1:6" s="18" customFormat="1" ht="10.199999999999999" customHeight="1" x14ac:dyDescent="0.3">
      <c r="A72" s="53"/>
      <c r="B72" s="54" t="s">
        <v>103</v>
      </c>
      <c r="C72" s="55">
        <f>C70+C71</f>
        <v>0</v>
      </c>
      <c r="D72" s="55">
        <f>D70+D71</f>
        <v>508543</v>
      </c>
      <c r="E72" s="55">
        <v>-1736099.4599999995</v>
      </c>
      <c r="F72" s="55">
        <f>F70+F71</f>
        <v>0</v>
      </c>
    </row>
    <row r="73" spans="1:6" s="18" customFormat="1" ht="10.199999999999999" customHeight="1" x14ac:dyDescent="0.3">
      <c r="A73" s="56"/>
      <c r="B73" s="57" t="s">
        <v>104</v>
      </c>
      <c r="C73" s="58"/>
      <c r="D73" s="58"/>
      <c r="E73" s="58"/>
      <c r="F73" s="59"/>
    </row>
    <row r="74" spans="1:6" s="18" customFormat="1" ht="10.199999999999999" customHeight="1" x14ac:dyDescent="0.3">
      <c r="A74" s="56"/>
      <c r="B74" s="60" t="s">
        <v>105</v>
      </c>
      <c r="C74" s="61">
        <v>0</v>
      </c>
      <c r="D74" s="62">
        <v>0</v>
      </c>
      <c r="E74" s="62">
        <v>0</v>
      </c>
      <c r="F74" s="61">
        <v>0</v>
      </c>
    </row>
    <row r="75" spans="1:6" s="18" customFormat="1" ht="10.199999999999999" customHeight="1" x14ac:dyDescent="0.3">
      <c r="A75" s="56"/>
      <c r="B75" s="54" t="s">
        <v>106</v>
      </c>
      <c r="C75" s="55">
        <f>C72+C74</f>
        <v>0</v>
      </c>
      <c r="D75" s="55">
        <f>D72+D74</f>
        <v>508543</v>
      </c>
      <c r="E75" s="55">
        <v>-1736099.4599999995</v>
      </c>
      <c r="F75" s="55">
        <f>F72+F74</f>
        <v>0</v>
      </c>
    </row>
    <row r="76" spans="1:6" s="18" customFormat="1" ht="7.5" customHeight="1" x14ac:dyDescent="0.3">
      <c r="A76" s="56"/>
      <c r="B76" s="63"/>
      <c r="C76" s="64"/>
      <c r="D76" s="64"/>
      <c r="E76" s="64"/>
      <c r="F76" s="64"/>
    </row>
    <row r="77" spans="1:6" s="18" customFormat="1" x14ac:dyDescent="0.3">
      <c r="A77" s="14"/>
    </row>
    <row r="78" spans="1:6" s="18" customFormat="1" x14ac:dyDescent="0.3">
      <c r="A78" s="14"/>
    </row>
    <row r="79" spans="1:6" s="18" customFormat="1" x14ac:dyDescent="0.3">
      <c r="A79" s="14"/>
    </row>
    <row r="80" spans="1:6" s="18" customFormat="1" x14ac:dyDescent="0.3">
      <c r="A80" s="14"/>
    </row>
    <row r="81" spans="1:1" s="18" customFormat="1" x14ac:dyDescent="0.3">
      <c r="A81" s="14"/>
    </row>
    <row r="82" spans="1:1" s="18" customFormat="1" x14ac:dyDescent="0.3">
      <c r="A82" s="14"/>
    </row>
    <row r="83" spans="1:1" s="18" customFormat="1" x14ac:dyDescent="0.3">
      <c r="A83" s="14"/>
    </row>
    <row r="84" spans="1:1" s="18" customFormat="1" x14ac:dyDescent="0.3">
      <c r="A84" s="14"/>
    </row>
    <row r="85" spans="1:1" s="18" customFormat="1" x14ac:dyDescent="0.3">
      <c r="A85" s="14"/>
    </row>
    <row r="86" spans="1:1" s="18" customFormat="1" x14ac:dyDescent="0.3">
      <c r="A86" s="14"/>
    </row>
    <row r="87" spans="1:1" s="18" customFormat="1" x14ac:dyDescent="0.3">
      <c r="A87" s="14"/>
    </row>
    <row r="88" spans="1:1" s="18" customFormat="1" x14ac:dyDescent="0.3">
      <c r="A88" s="14"/>
    </row>
    <row r="89" spans="1:1" s="18" customFormat="1" x14ac:dyDescent="0.3">
      <c r="A89" s="14"/>
    </row>
    <row r="90" spans="1:1" s="18" customFormat="1" x14ac:dyDescent="0.3">
      <c r="A90" s="14"/>
    </row>
    <row r="91" spans="1:1" s="18" customFormat="1" x14ac:dyDescent="0.3">
      <c r="A91" s="14"/>
    </row>
    <row r="92" spans="1:1" s="18" customFormat="1" x14ac:dyDescent="0.3">
      <c r="A92" s="14"/>
    </row>
    <row r="93" spans="1:1" s="18" customFormat="1" x14ac:dyDescent="0.3">
      <c r="A93" s="14"/>
    </row>
    <row r="94" spans="1:1" s="18" customFormat="1" x14ac:dyDescent="0.3">
      <c r="A94" s="14"/>
    </row>
    <row r="95" spans="1:1" s="18" customFormat="1" x14ac:dyDescent="0.3">
      <c r="A95" s="14"/>
    </row>
    <row r="96" spans="1:1" s="18" customFormat="1" x14ac:dyDescent="0.3">
      <c r="A96" s="14"/>
    </row>
    <row r="97" spans="1:1" s="18" customFormat="1" x14ac:dyDescent="0.3">
      <c r="A97" s="14"/>
    </row>
  </sheetData>
  <mergeCells count="5">
    <mergeCell ref="C1:F1"/>
    <mergeCell ref="C2:F2"/>
    <mergeCell ref="C3:F3"/>
    <mergeCell ref="B7:F7"/>
    <mergeCell ref="B73:F7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39BC8-B5A4-49EA-ADCD-D569CE055472}">
  <dimension ref="A1:F116"/>
  <sheetViews>
    <sheetView topLeftCell="B1" workbookViewId="0">
      <selection sqref="A1:XFD1048576"/>
    </sheetView>
  </sheetViews>
  <sheetFormatPr baseColWidth="10" defaultColWidth="11.44140625" defaultRowHeight="10.199999999999999" x14ac:dyDescent="0.2"/>
  <cols>
    <col min="1" max="1" width="54.6640625" style="65" hidden="1" customWidth="1"/>
    <col min="2" max="2" width="67.33203125" style="66" customWidth="1"/>
    <col min="3" max="3" width="12.6640625" style="66" customWidth="1"/>
    <col min="4" max="4" width="13" style="66" customWidth="1"/>
    <col min="5" max="5" width="12.6640625" style="66" customWidth="1"/>
    <col min="6" max="6" width="12.33203125" style="66" customWidth="1"/>
    <col min="7" max="16384" width="11.44140625" style="66"/>
  </cols>
  <sheetData>
    <row r="1" spans="1:6" s="4" customFormat="1" ht="12.75" customHeight="1" x14ac:dyDescent="0.25">
      <c r="A1" s="1"/>
      <c r="B1" s="2"/>
      <c r="C1" s="3"/>
      <c r="D1" s="3"/>
      <c r="E1" s="3"/>
      <c r="F1" s="3"/>
    </row>
    <row r="2" spans="1:6" s="4" customFormat="1" ht="12.75" customHeight="1" x14ac:dyDescent="0.25">
      <c r="A2" s="1"/>
      <c r="B2" s="5"/>
      <c r="C2" s="3" t="s">
        <v>0</v>
      </c>
      <c r="D2" s="3"/>
      <c r="E2" s="3"/>
      <c r="F2" s="3"/>
    </row>
    <row r="3" spans="1:6" s="4" customFormat="1" ht="12.75" customHeight="1" x14ac:dyDescent="0.25">
      <c r="A3" s="1"/>
      <c r="B3" s="5"/>
      <c r="C3" s="3" t="s">
        <v>107</v>
      </c>
      <c r="D3" s="3"/>
      <c r="E3" s="3"/>
      <c r="F3" s="3"/>
    </row>
    <row r="4" spans="1:6" s="4" customFormat="1" ht="12.75" customHeight="1" x14ac:dyDescent="0.25">
      <c r="A4" s="1"/>
      <c r="B4" s="5"/>
      <c r="C4" s="6"/>
      <c r="D4" s="6"/>
      <c r="E4" s="6"/>
      <c r="F4" s="6"/>
    </row>
    <row r="5" spans="1:6" s="4" customFormat="1" ht="13.5" customHeight="1" x14ac:dyDescent="0.25">
      <c r="A5" s="1"/>
      <c r="B5" s="67" t="s">
        <v>108</v>
      </c>
      <c r="C5" s="68"/>
      <c r="D5" s="69"/>
      <c r="E5" s="6"/>
      <c r="F5" s="6"/>
    </row>
    <row r="6" spans="1:6" s="4" customFormat="1" ht="12.75" customHeight="1" x14ac:dyDescent="0.25">
      <c r="A6" s="1"/>
      <c r="B6" s="5"/>
      <c r="C6" s="6"/>
      <c r="D6" s="6"/>
      <c r="E6" s="6"/>
      <c r="F6" s="6"/>
    </row>
    <row r="7" spans="1:6" s="4" customFormat="1" ht="13.5" customHeight="1" x14ac:dyDescent="0.25">
      <c r="A7" s="1"/>
      <c r="B7" s="9" t="s">
        <v>3</v>
      </c>
      <c r="C7" s="9"/>
      <c r="D7" s="9"/>
      <c r="E7" s="9"/>
      <c r="F7" s="9"/>
    </row>
    <row r="8" spans="1:6" s="11" customFormat="1" ht="9.6" customHeight="1" x14ac:dyDescent="0.3">
      <c r="A8" s="10"/>
      <c r="B8" s="6"/>
      <c r="C8" s="6"/>
      <c r="D8" s="6"/>
      <c r="E8" s="6"/>
      <c r="F8" s="6"/>
    </row>
    <row r="9" spans="1:6" s="11" customFormat="1" ht="11.1" customHeight="1" x14ac:dyDescent="0.3">
      <c r="A9" s="10"/>
      <c r="C9" s="12"/>
      <c r="D9" s="12"/>
      <c r="F9" s="13" t="s">
        <v>4</v>
      </c>
    </row>
    <row r="10" spans="1:6" s="18" customFormat="1" ht="34.950000000000003" customHeight="1" x14ac:dyDescent="0.3">
      <c r="A10" s="14"/>
      <c r="B10" s="15" t="s">
        <v>5</v>
      </c>
      <c r="C10" s="16" t="s">
        <v>6</v>
      </c>
      <c r="D10" s="16" t="s">
        <v>7</v>
      </c>
      <c r="E10" s="16" t="s">
        <v>8</v>
      </c>
      <c r="F10" s="17">
        <v>43100</v>
      </c>
    </row>
    <row r="11" spans="1:6" s="18" customFormat="1" ht="10.199999999999999" customHeight="1" x14ac:dyDescent="0.3">
      <c r="A11" s="14"/>
      <c r="B11" s="19" t="s">
        <v>9</v>
      </c>
      <c r="C11" s="20"/>
      <c r="D11" s="20"/>
      <c r="E11" s="21"/>
      <c r="F11" s="21"/>
    </row>
    <row r="12" spans="1:6" s="18" customFormat="1" ht="10.199999999999999" customHeight="1" x14ac:dyDescent="0.3">
      <c r="A12" s="22" t="s">
        <v>10</v>
      </c>
      <c r="B12" s="23" t="s">
        <v>11</v>
      </c>
      <c r="C12" s="24">
        <v>0</v>
      </c>
      <c r="D12" s="25">
        <v>26139279</v>
      </c>
      <c r="E12" s="25">
        <v>13341182.68</v>
      </c>
      <c r="F12" s="24">
        <v>0</v>
      </c>
    </row>
    <row r="13" spans="1:6" s="18" customFormat="1" ht="10.199999999999999" customHeight="1" x14ac:dyDescent="0.3">
      <c r="A13" s="22" t="s">
        <v>12</v>
      </c>
      <c r="B13" s="26" t="s">
        <v>13</v>
      </c>
      <c r="C13" s="27">
        <v>0</v>
      </c>
      <c r="D13" s="28">
        <v>0</v>
      </c>
      <c r="E13" s="28">
        <v>0</v>
      </c>
      <c r="F13" s="27">
        <v>0</v>
      </c>
    </row>
    <row r="14" spans="1:6" s="18" customFormat="1" ht="10.199999999999999" customHeight="1" x14ac:dyDescent="0.3">
      <c r="A14" s="22">
        <v>73</v>
      </c>
      <c r="B14" s="26" t="s">
        <v>14</v>
      </c>
      <c r="C14" s="29">
        <v>0</v>
      </c>
      <c r="D14" s="30">
        <v>0</v>
      </c>
      <c r="E14" s="30">
        <v>0</v>
      </c>
      <c r="F14" s="29">
        <v>0</v>
      </c>
    </row>
    <row r="15" spans="1:6" s="18" customFormat="1" ht="10.199999999999999" customHeight="1" x14ac:dyDescent="0.3">
      <c r="A15" s="22"/>
      <c r="B15" s="26" t="s">
        <v>15</v>
      </c>
      <c r="C15" s="31">
        <f>SUM(C16:C19)</f>
        <v>0</v>
      </c>
      <c r="D15" s="32">
        <f>SUM(D16:D19)</f>
        <v>-27702557</v>
      </c>
      <c r="E15" s="32">
        <f>SUM(E16:E19)</f>
        <v>-11795500.43</v>
      </c>
      <c r="F15" s="31">
        <f>SUM(F16:F19)</f>
        <v>0</v>
      </c>
    </row>
    <row r="16" spans="1:6" s="18" customFormat="1" ht="9.6" customHeight="1" x14ac:dyDescent="0.3">
      <c r="A16" s="22" t="s">
        <v>16</v>
      </c>
      <c r="B16" s="33" t="s">
        <v>17</v>
      </c>
      <c r="C16" s="34">
        <v>0</v>
      </c>
      <c r="D16" s="35">
        <v>-42406</v>
      </c>
      <c r="E16" s="35">
        <v>-26814.35</v>
      </c>
      <c r="F16" s="34">
        <v>0</v>
      </c>
    </row>
    <row r="17" spans="1:6" s="18" customFormat="1" ht="9.6" customHeight="1" x14ac:dyDescent="0.3">
      <c r="A17" s="22" t="s">
        <v>18</v>
      </c>
      <c r="B17" s="33" t="s">
        <v>19</v>
      </c>
      <c r="C17" s="34">
        <v>0</v>
      </c>
      <c r="D17" s="35">
        <v>0</v>
      </c>
      <c r="E17" s="35">
        <v>0</v>
      </c>
      <c r="F17" s="34">
        <v>0</v>
      </c>
    </row>
    <row r="18" spans="1:6" s="18" customFormat="1" ht="9.6" customHeight="1" x14ac:dyDescent="0.3">
      <c r="A18" s="22" t="s">
        <v>20</v>
      </c>
      <c r="B18" s="33" t="s">
        <v>21</v>
      </c>
      <c r="C18" s="34">
        <v>0</v>
      </c>
      <c r="D18" s="35">
        <v>-27660151</v>
      </c>
      <c r="E18" s="35">
        <v>-11768686.08</v>
      </c>
      <c r="F18" s="34">
        <v>0</v>
      </c>
    </row>
    <row r="19" spans="1:6" s="18" customFormat="1" ht="9.6" customHeight="1" x14ac:dyDescent="0.3">
      <c r="A19" s="22" t="s">
        <v>22</v>
      </c>
      <c r="B19" s="33" t="s">
        <v>23</v>
      </c>
      <c r="C19" s="34">
        <v>0</v>
      </c>
      <c r="D19" s="35">
        <v>0</v>
      </c>
      <c r="E19" s="35">
        <v>0</v>
      </c>
      <c r="F19" s="34">
        <v>0</v>
      </c>
    </row>
    <row r="20" spans="1:6" s="18" customFormat="1" ht="10.199999999999999" customHeight="1" x14ac:dyDescent="0.3">
      <c r="A20" s="22"/>
      <c r="B20" s="26" t="s">
        <v>24</v>
      </c>
      <c r="C20" s="31">
        <f>SUM(C21:C22)</f>
        <v>0</v>
      </c>
      <c r="D20" s="32">
        <f>SUM(D21:D22)</f>
        <v>55439453</v>
      </c>
      <c r="E20" s="28">
        <f>SUM(E21:E22)</f>
        <v>26991337.5</v>
      </c>
      <c r="F20" s="31">
        <f>SUM(F21:F22)</f>
        <v>0</v>
      </c>
    </row>
    <row r="21" spans="1:6" s="18" customFormat="1" ht="9.6" customHeight="1" x14ac:dyDescent="0.3">
      <c r="A21" s="22">
        <v>75</v>
      </c>
      <c r="B21" s="33" t="s">
        <v>25</v>
      </c>
      <c r="C21" s="34">
        <v>0</v>
      </c>
      <c r="D21" s="35">
        <v>0</v>
      </c>
      <c r="E21" s="35">
        <v>0</v>
      </c>
      <c r="F21" s="34">
        <v>0</v>
      </c>
    </row>
    <row r="22" spans="1:6" s="18" customFormat="1" ht="9.6" customHeight="1" x14ac:dyDescent="0.3">
      <c r="A22" s="22">
        <v>740.74699999999996</v>
      </c>
      <c r="B22" s="33" t="s">
        <v>26</v>
      </c>
      <c r="C22" s="34">
        <v>0</v>
      </c>
      <c r="D22" s="35">
        <v>55439453</v>
      </c>
      <c r="E22" s="35">
        <v>26991337.5</v>
      </c>
      <c r="F22" s="34">
        <v>0</v>
      </c>
    </row>
    <row r="23" spans="1:6" s="18" customFormat="1" ht="10.199999999999999" customHeight="1" x14ac:dyDescent="0.3">
      <c r="A23" s="22"/>
      <c r="B23" s="26" t="s">
        <v>27</v>
      </c>
      <c r="C23" s="31">
        <f>SUM(C24:C26)</f>
        <v>0</v>
      </c>
      <c r="D23" s="32">
        <f>SUM(D24:D26)</f>
        <v>-27058692</v>
      </c>
      <c r="E23" s="28">
        <f>SUM(E24:E26)</f>
        <v>-13529346.189999999</v>
      </c>
      <c r="F23" s="31">
        <f>SUM(F24:F26)</f>
        <v>0</v>
      </c>
    </row>
    <row r="24" spans="1:6" s="18" customFormat="1" ht="9.6" customHeight="1" x14ac:dyDescent="0.3">
      <c r="A24" s="22" t="s">
        <v>28</v>
      </c>
      <c r="B24" s="33" t="s">
        <v>29</v>
      </c>
      <c r="C24" s="34">
        <v>0</v>
      </c>
      <c r="D24" s="35">
        <v>-20595207</v>
      </c>
      <c r="E24" s="35">
        <v>-10173526.609999999</v>
      </c>
      <c r="F24" s="34">
        <v>0</v>
      </c>
    </row>
    <row r="25" spans="1:6" s="18" customFormat="1" ht="9.6" customHeight="1" x14ac:dyDescent="0.3">
      <c r="A25" s="22" t="s">
        <v>30</v>
      </c>
      <c r="B25" s="33" t="s">
        <v>31</v>
      </c>
      <c r="C25" s="34">
        <v>0</v>
      </c>
      <c r="D25" s="35">
        <v>-6463485</v>
      </c>
      <c r="E25" s="35">
        <v>-3355819.58</v>
      </c>
      <c r="F25" s="34">
        <v>0</v>
      </c>
    </row>
    <row r="26" spans="1:6" s="18" customFormat="1" ht="9.6" customHeight="1" x14ac:dyDescent="0.3">
      <c r="A26" s="22" t="s">
        <v>32</v>
      </c>
      <c r="B26" s="33" t="s">
        <v>33</v>
      </c>
      <c r="C26" s="34">
        <v>0</v>
      </c>
      <c r="D26" s="35">
        <v>0</v>
      </c>
      <c r="E26" s="35">
        <v>0</v>
      </c>
      <c r="F26" s="34">
        <v>0</v>
      </c>
    </row>
    <row r="27" spans="1:6" s="18" customFormat="1" ht="10.199999999999999" customHeight="1" x14ac:dyDescent="0.3">
      <c r="A27" s="22"/>
      <c r="B27" s="26" t="s">
        <v>34</v>
      </c>
      <c r="C27" s="31">
        <f>SUM(C28:C31)</f>
        <v>0</v>
      </c>
      <c r="D27" s="32">
        <f>SUM(D28:D31)</f>
        <v>-36392617</v>
      </c>
      <c r="E27" s="32">
        <f>SUM(E28:E31)</f>
        <v>-16074910.92</v>
      </c>
      <c r="F27" s="31">
        <f>SUM(F28:F31)</f>
        <v>0</v>
      </c>
    </row>
    <row r="28" spans="1:6" s="18" customFormat="1" ht="9.6" customHeight="1" x14ac:dyDescent="0.3">
      <c r="A28" s="22" t="s">
        <v>35</v>
      </c>
      <c r="B28" s="33" t="s">
        <v>36</v>
      </c>
      <c r="C28" s="34">
        <v>0</v>
      </c>
      <c r="D28" s="35">
        <v>-35722617</v>
      </c>
      <c r="E28" s="35">
        <v>-16041771.880000001</v>
      </c>
      <c r="F28" s="34">
        <v>0</v>
      </c>
    </row>
    <row r="29" spans="1:6" s="18" customFormat="1" ht="9.6" customHeight="1" x14ac:dyDescent="0.3">
      <c r="A29" s="22" t="s">
        <v>37</v>
      </c>
      <c r="B29" s="33" t="s">
        <v>38</v>
      </c>
      <c r="C29" s="34">
        <v>0</v>
      </c>
      <c r="D29" s="35">
        <v>-700000</v>
      </c>
      <c r="E29" s="35">
        <v>-23476.68</v>
      </c>
      <c r="F29" s="34">
        <v>0</v>
      </c>
    </row>
    <row r="30" spans="1:6" s="18" customFormat="1" ht="9.6" customHeight="1" x14ac:dyDescent="0.3">
      <c r="A30" s="22" t="s">
        <v>39</v>
      </c>
      <c r="B30" s="33" t="s">
        <v>40</v>
      </c>
      <c r="C30" s="34">
        <v>0</v>
      </c>
      <c r="D30" s="35">
        <v>30000</v>
      </c>
      <c r="E30" s="35">
        <v>-9662.36</v>
      </c>
      <c r="F30" s="34">
        <v>0</v>
      </c>
    </row>
    <row r="31" spans="1:6" s="18" customFormat="1" ht="9.6" customHeight="1" x14ac:dyDescent="0.3">
      <c r="A31" s="22" t="s">
        <v>41</v>
      </c>
      <c r="B31" s="33" t="s">
        <v>42</v>
      </c>
      <c r="C31" s="34">
        <v>0</v>
      </c>
      <c r="D31" s="35">
        <v>0</v>
      </c>
      <c r="E31" s="35">
        <v>0</v>
      </c>
      <c r="F31" s="34">
        <v>0</v>
      </c>
    </row>
    <row r="32" spans="1:6" s="18" customFormat="1" ht="10.199999999999999" customHeight="1" x14ac:dyDescent="0.3">
      <c r="A32" s="22"/>
      <c r="B32" s="26" t="s">
        <v>43</v>
      </c>
      <c r="C32" s="31">
        <f>SUM(C33:C35)</f>
        <v>0</v>
      </c>
      <c r="D32" s="32">
        <f>SUM(D33:D35)</f>
        <v>-9436134</v>
      </c>
      <c r="E32" s="32">
        <f>SUM(E33:E35)</f>
        <v>-4449923.1899999995</v>
      </c>
      <c r="F32" s="31">
        <f>SUM(F33:F35)</f>
        <v>0</v>
      </c>
    </row>
    <row r="33" spans="1:6" s="18" customFormat="1" ht="9.6" customHeight="1" x14ac:dyDescent="0.3">
      <c r="A33" s="22" t="s">
        <v>44</v>
      </c>
      <c r="B33" s="33" t="s">
        <v>45</v>
      </c>
      <c r="C33" s="34">
        <v>0</v>
      </c>
      <c r="D33" s="35">
        <v>-1939491</v>
      </c>
      <c r="E33" s="35">
        <v>-772195.79</v>
      </c>
      <c r="F33" s="34">
        <v>0</v>
      </c>
    </row>
    <row r="34" spans="1:6" s="18" customFormat="1" ht="9.6" customHeight="1" x14ac:dyDescent="0.3">
      <c r="A34" s="22" t="s">
        <v>46</v>
      </c>
      <c r="B34" s="33" t="s">
        <v>47</v>
      </c>
      <c r="C34" s="34">
        <v>0</v>
      </c>
      <c r="D34" s="35">
        <v>-7496643</v>
      </c>
      <c r="E34" s="35">
        <v>-3677727.4</v>
      </c>
      <c r="F34" s="34">
        <v>0</v>
      </c>
    </row>
    <row r="35" spans="1:6" s="18" customFormat="1" ht="9.6" customHeight="1" x14ac:dyDescent="0.3">
      <c r="A35" s="22" t="s">
        <v>48</v>
      </c>
      <c r="B35" s="33" t="s">
        <v>49</v>
      </c>
      <c r="C35" s="34">
        <v>0</v>
      </c>
      <c r="D35" s="35">
        <v>0</v>
      </c>
      <c r="E35" s="35">
        <v>0</v>
      </c>
      <c r="F35" s="34">
        <v>0</v>
      </c>
    </row>
    <row r="36" spans="1:6" s="18" customFormat="1" ht="10.199999999999999" customHeight="1" x14ac:dyDescent="0.3">
      <c r="A36" s="22" t="s">
        <v>50</v>
      </c>
      <c r="B36" s="26" t="s">
        <v>51</v>
      </c>
      <c r="C36" s="27">
        <v>0</v>
      </c>
      <c r="D36" s="28">
        <v>8644725</v>
      </c>
      <c r="E36" s="28">
        <v>4058095.48</v>
      </c>
      <c r="F36" s="27">
        <v>0</v>
      </c>
    </row>
    <row r="37" spans="1:6" s="18" customFormat="1" ht="10.199999999999999" customHeight="1" x14ac:dyDescent="0.3">
      <c r="A37" s="22" t="s">
        <v>52</v>
      </c>
      <c r="B37" s="26" t="s">
        <v>53</v>
      </c>
      <c r="C37" s="27">
        <v>0</v>
      </c>
      <c r="D37" s="28">
        <v>600432</v>
      </c>
      <c r="E37" s="28">
        <v>1023495.45</v>
      </c>
      <c r="F37" s="27">
        <v>0</v>
      </c>
    </row>
    <row r="38" spans="1:6" s="18" customFormat="1" ht="10.199999999999999" customHeight="1" x14ac:dyDescent="0.3">
      <c r="A38" s="22"/>
      <c r="B38" s="26" t="s">
        <v>54</v>
      </c>
      <c r="C38" s="31">
        <f>C39+C43+C47</f>
        <v>0</v>
      </c>
      <c r="D38" s="32">
        <f>D39+D43+D47</f>
        <v>0</v>
      </c>
      <c r="E38" s="32">
        <f>E39+E43+E47</f>
        <v>0</v>
      </c>
      <c r="F38" s="31">
        <f>F39+F43+F47</f>
        <v>0</v>
      </c>
    </row>
    <row r="39" spans="1:6" s="18" customFormat="1" ht="10.199999999999999" customHeight="1" x14ac:dyDescent="0.3">
      <c r="A39" s="22"/>
      <c r="B39" s="36" t="s">
        <v>55</v>
      </c>
      <c r="C39" s="31">
        <f>SUM(C40:C42)</f>
        <v>0</v>
      </c>
      <c r="D39" s="32">
        <f>SUM(D40:D42)</f>
        <v>0</v>
      </c>
      <c r="E39" s="32">
        <f>SUM(E40:E42)</f>
        <v>0</v>
      </c>
      <c r="F39" s="31">
        <f>SUM(F40:F42)</f>
        <v>0</v>
      </c>
    </row>
    <row r="40" spans="1:6" s="18" customFormat="1" ht="9.6" customHeight="1" x14ac:dyDescent="0.3">
      <c r="A40" s="22" t="s">
        <v>56</v>
      </c>
      <c r="B40" s="37" t="s">
        <v>57</v>
      </c>
      <c r="C40" s="34">
        <v>0</v>
      </c>
      <c r="D40" s="35">
        <v>0</v>
      </c>
      <c r="E40" s="35">
        <v>0</v>
      </c>
      <c r="F40" s="34">
        <v>0</v>
      </c>
    </row>
    <row r="41" spans="1:6" s="18" customFormat="1" ht="9.6" customHeight="1" x14ac:dyDescent="0.3">
      <c r="A41" s="22" t="s">
        <v>58</v>
      </c>
      <c r="B41" s="37" t="s">
        <v>59</v>
      </c>
      <c r="C41" s="34">
        <v>0</v>
      </c>
      <c r="D41" s="35">
        <v>0</v>
      </c>
      <c r="E41" s="35">
        <v>0</v>
      </c>
      <c r="F41" s="34">
        <v>0</v>
      </c>
    </row>
    <row r="42" spans="1:6" s="18" customFormat="1" ht="9.6" customHeight="1" x14ac:dyDescent="0.3">
      <c r="A42" s="22" t="s">
        <v>60</v>
      </c>
      <c r="B42" s="37" t="s">
        <v>61</v>
      </c>
      <c r="C42" s="34">
        <v>0</v>
      </c>
      <c r="D42" s="35">
        <v>0</v>
      </c>
      <c r="E42" s="35">
        <v>0</v>
      </c>
      <c r="F42" s="34">
        <v>0</v>
      </c>
    </row>
    <row r="43" spans="1:6" s="18" customFormat="1" ht="10.199999999999999" customHeight="1" x14ac:dyDescent="0.3">
      <c r="A43" s="22"/>
      <c r="B43" s="36" t="s">
        <v>62</v>
      </c>
      <c r="C43" s="31">
        <f>SUM(C44:C46)</f>
        <v>0</v>
      </c>
      <c r="D43" s="32">
        <f>SUM(D44:D46)</f>
        <v>0</v>
      </c>
      <c r="E43" s="32">
        <f>SUM(E44:E46)</f>
        <v>0</v>
      </c>
      <c r="F43" s="31">
        <f>SUM(F44:F46)</f>
        <v>0</v>
      </c>
    </row>
    <row r="44" spans="1:6" s="18" customFormat="1" ht="9.6" customHeight="1" x14ac:dyDescent="0.3">
      <c r="A44" s="22" t="s">
        <v>63</v>
      </c>
      <c r="B44" s="37" t="s">
        <v>57</v>
      </c>
      <c r="C44" s="34">
        <v>0</v>
      </c>
      <c r="D44" s="35">
        <v>0</v>
      </c>
      <c r="E44" s="35">
        <v>0</v>
      </c>
      <c r="F44" s="34">
        <v>0</v>
      </c>
    </row>
    <row r="45" spans="1:6" s="18" customFormat="1" ht="9.6" customHeight="1" x14ac:dyDescent="0.3">
      <c r="A45" s="22" t="s">
        <v>64</v>
      </c>
      <c r="B45" s="37" t="s">
        <v>59</v>
      </c>
      <c r="C45" s="34">
        <v>0</v>
      </c>
      <c r="D45" s="35">
        <v>0</v>
      </c>
      <c r="E45" s="35">
        <v>0</v>
      </c>
      <c r="F45" s="34">
        <v>0</v>
      </c>
    </row>
    <row r="46" spans="1:6" s="18" customFormat="1" ht="9.6" customHeight="1" x14ac:dyDescent="0.3">
      <c r="A46" s="22" t="s">
        <v>65</v>
      </c>
      <c r="B46" s="37" t="s">
        <v>61</v>
      </c>
      <c r="C46" s="34">
        <v>0</v>
      </c>
      <c r="D46" s="35">
        <v>0</v>
      </c>
      <c r="E46" s="35">
        <v>0</v>
      </c>
      <c r="F46" s="34">
        <v>0</v>
      </c>
    </row>
    <row r="47" spans="1:6" s="18" customFormat="1" ht="9.6" customHeight="1" x14ac:dyDescent="0.3">
      <c r="A47" s="22"/>
      <c r="B47" s="36" t="s">
        <v>66</v>
      </c>
      <c r="C47" s="34">
        <v>0</v>
      </c>
      <c r="D47" s="35">
        <v>0</v>
      </c>
      <c r="E47" s="35">
        <v>0</v>
      </c>
      <c r="F47" s="34">
        <v>0</v>
      </c>
    </row>
    <row r="48" spans="1:6" s="18" customFormat="1" ht="10.199999999999999" customHeight="1" x14ac:dyDescent="0.3">
      <c r="A48" s="22" t="s">
        <v>67</v>
      </c>
      <c r="B48" s="26" t="s">
        <v>68</v>
      </c>
      <c r="C48" s="27">
        <v>0</v>
      </c>
      <c r="D48" s="28">
        <v>0</v>
      </c>
      <c r="E48" s="28">
        <v>0</v>
      </c>
      <c r="F48" s="27">
        <v>0</v>
      </c>
    </row>
    <row r="49" spans="1:6" s="18" customFormat="1" ht="10.199999999999999" customHeight="1" x14ac:dyDescent="0.3">
      <c r="A49" s="22"/>
      <c r="B49" s="26" t="s">
        <v>69</v>
      </c>
      <c r="C49" s="31">
        <f>SUM(C50:C52)</f>
        <v>0</v>
      </c>
      <c r="D49" s="32">
        <f>SUM(D50:D52)</f>
        <v>0</v>
      </c>
      <c r="E49" s="32">
        <f>SUM(E50:E52)</f>
        <v>0</v>
      </c>
      <c r="F49" s="31">
        <f>SUM(F50:F52)</f>
        <v>0</v>
      </c>
    </row>
    <row r="50" spans="1:6" s="18" customFormat="1" ht="9.6" customHeight="1" x14ac:dyDescent="0.3">
      <c r="A50" s="22"/>
      <c r="B50" s="38" t="s">
        <v>70</v>
      </c>
      <c r="C50" s="34">
        <v>0</v>
      </c>
      <c r="D50" s="35">
        <v>0</v>
      </c>
      <c r="E50" s="35">
        <v>0</v>
      </c>
      <c r="F50" s="34">
        <v>0</v>
      </c>
    </row>
    <row r="51" spans="1:6" s="18" customFormat="1" ht="9.6" customHeight="1" x14ac:dyDescent="0.3">
      <c r="A51" s="22"/>
      <c r="B51" s="38" t="s">
        <v>71</v>
      </c>
      <c r="C51" s="34">
        <v>0</v>
      </c>
      <c r="D51" s="35">
        <v>0</v>
      </c>
      <c r="E51" s="35">
        <v>0</v>
      </c>
      <c r="F51" s="34">
        <v>0</v>
      </c>
    </row>
    <row r="52" spans="1:6" s="18" customFormat="1" ht="9.6" customHeight="1" x14ac:dyDescent="0.3">
      <c r="A52" s="22"/>
      <c r="B52" s="38" t="s">
        <v>72</v>
      </c>
      <c r="C52" s="34">
        <v>0</v>
      </c>
      <c r="D52" s="35">
        <v>0</v>
      </c>
      <c r="E52" s="35">
        <v>0</v>
      </c>
      <c r="F52" s="34">
        <v>0</v>
      </c>
    </row>
    <row r="53" spans="1:6" s="18" customFormat="1" ht="10.199999999999999" customHeight="1" x14ac:dyDescent="0.3">
      <c r="A53" s="22"/>
      <c r="B53" s="26" t="s">
        <v>73</v>
      </c>
      <c r="C53" s="31">
        <f>SUM(C54:C55)</f>
        <v>0</v>
      </c>
      <c r="D53" s="32">
        <f>SUM(D54:D55)</f>
        <v>150000</v>
      </c>
      <c r="E53" s="32">
        <f>SUM(E54:E55)</f>
        <v>4839.7299999999996</v>
      </c>
      <c r="F53" s="31">
        <f>SUM(F54:F55)</f>
        <v>0</v>
      </c>
    </row>
    <row r="54" spans="1:6" s="18" customFormat="1" ht="9.6" customHeight="1" x14ac:dyDescent="0.3">
      <c r="A54" s="22" t="s">
        <v>74</v>
      </c>
      <c r="B54" s="33" t="s">
        <v>75</v>
      </c>
      <c r="C54" s="34">
        <v>0</v>
      </c>
      <c r="D54" s="35">
        <v>-150000</v>
      </c>
      <c r="E54" s="35">
        <v>-6200</v>
      </c>
      <c r="F54" s="34">
        <v>0</v>
      </c>
    </row>
    <row r="55" spans="1:6" s="18" customFormat="1" ht="9.6" customHeight="1" x14ac:dyDescent="0.3">
      <c r="A55" s="22" t="s">
        <v>76</v>
      </c>
      <c r="B55" s="39" t="s">
        <v>77</v>
      </c>
      <c r="C55" s="34">
        <v>0</v>
      </c>
      <c r="D55" s="35">
        <v>300000</v>
      </c>
      <c r="E55" s="35">
        <v>11039.73</v>
      </c>
      <c r="F55" s="34">
        <v>0</v>
      </c>
    </row>
    <row r="56" spans="1:6" s="18" customFormat="1" ht="10.199999999999999" customHeight="1" x14ac:dyDescent="0.3">
      <c r="A56" s="22"/>
      <c r="B56" s="40" t="s">
        <v>78</v>
      </c>
      <c r="C56" s="41">
        <f>C12+C13+C14+C15+C20+C23+C27+C32+C36+C37+C38+C48+C49+C53</f>
        <v>0</v>
      </c>
      <c r="D56" s="41">
        <f>D12+D13+D14+D15+D20+D23+D27+D32+D36+D37+D38+D48+D49+D53</f>
        <v>-9616111</v>
      </c>
      <c r="E56" s="41">
        <f>E12+E13+E14+E15+E20+E23+E27+E32+E36+E37+E38+E48+E49+E53</f>
        <v>-430729.88999999897</v>
      </c>
      <c r="F56" s="41">
        <f>F12+F13+F14+F15+F20+F23+F27+F32+F36+F37+F38+F48+F49+F53</f>
        <v>0</v>
      </c>
    </row>
    <row r="57" spans="1:6" s="18" customFormat="1" ht="10.199999999999999" customHeight="1" x14ac:dyDescent="0.3">
      <c r="A57" s="22"/>
      <c r="B57" s="23" t="s">
        <v>79</v>
      </c>
      <c r="C57" s="42">
        <f>SUM(C58:C60)</f>
        <v>0</v>
      </c>
      <c r="D57" s="43">
        <f>SUM(D58:D60)</f>
        <v>300000</v>
      </c>
      <c r="E57" s="43">
        <f>SUM(E58:E60)</f>
        <v>266452.18</v>
      </c>
      <c r="F57" s="42">
        <f>SUM(F58:F60)</f>
        <v>0</v>
      </c>
    </row>
    <row r="58" spans="1:6" s="18" customFormat="1" ht="9.6" customHeight="1" x14ac:dyDescent="0.3">
      <c r="A58" s="22" t="s">
        <v>80</v>
      </c>
      <c r="B58" s="33" t="s">
        <v>81</v>
      </c>
      <c r="C58" s="34">
        <v>0</v>
      </c>
      <c r="D58" s="35">
        <v>0</v>
      </c>
      <c r="E58" s="35">
        <v>0</v>
      </c>
      <c r="F58" s="34">
        <v>0</v>
      </c>
    </row>
    <row r="59" spans="1:6" s="18" customFormat="1" ht="9.6" customHeight="1" x14ac:dyDescent="0.3">
      <c r="A59" s="22" t="s">
        <v>82</v>
      </c>
      <c r="B59" s="33" t="s">
        <v>83</v>
      </c>
      <c r="C59" s="34">
        <v>0</v>
      </c>
      <c r="D59" s="35">
        <v>300000</v>
      </c>
      <c r="E59" s="35">
        <v>266452.18</v>
      </c>
      <c r="F59" s="34">
        <v>0</v>
      </c>
    </row>
    <row r="60" spans="1:6" s="18" customFormat="1" ht="9.6" customHeight="1" x14ac:dyDescent="0.3">
      <c r="A60" s="22" t="s">
        <v>50</v>
      </c>
      <c r="B60" s="44" t="s">
        <v>84</v>
      </c>
      <c r="C60" s="34">
        <v>0</v>
      </c>
      <c r="D60" s="35">
        <v>0</v>
      </c>
      <c r="E60" s="35">
        <v>0</v>
      </c>
      <c r="F60" s="34">
        <v>0</v>
      </c>
    </row>
    <row r="61" spans="1:6" s="18" customFormat="1" ht="10.199999999999999" customHeight="1" x14ac:dyDescent="0.3">
      <c r="A61" s="22"/>
      <c r="B61" s="45" t="s">
        <v>85</v>
      </c>
      <c r="C61" s="31">
        <f>SUM(C62:C64)</f>
        <v>0</v>
      </c>
      <c r="D61" s="32">
        <f>SUM(D62:D64)</f>
        <v>-175000</v>
      </c>
      <c r="E61" s="32">
        <f>SUM(E62:E64)</f>
        <v>-22438.65</v>
      </c>
      <c r="F61" s="31">
        <f>SUM(F62:F64)</f>
        <v>0</v>
      </c>
    </row>
    <row r="62" spans="1:6" s="18" customFormat="1" ht="9.6" customHeight="1" x14ac:dyDescent="0.3">
      <c r="A62" s="22" t="s">
        <v>86</v>
      </c>
      <c r="B62" s="46" t="s">
        <v>87</v>
      </c>
      <c r="C62" s="34">
        <v>0</v>
      </c>
      <c r="D62" s="35">
        <v>0</v>
      </c>
      <c r="E62" s="35">
        <v>0</v>
      </c>
      <c r="F62" s="34">
        <v>0</v>
      </c>
    </row>
    <row r="63" spans="1:6" s="18" customFormat="1" ht="9.6" customHeight="1" x14ac:dyDescent="0.3">
      <c r="A63" s="22" t="s">
        <v>88</v>
      </c>
      <c r="B63" s="46" t="s">
        <v>89</v>
      </c>
      <c r="C63" s="34">
        <v>0</v>
      </c>
      <c r="D63" s="35">
        <v>-175000</v>
      </c>
      <c r="E63" s="35">
        <v>-22438.65</v>
      </c>
      <c r="F63" s="34">
        <v>0</v>
      </c>
    </row>
    <row r="64" spans="1:6" s="18" customFormat="1" ht="9.6" customHeight="1" x14ac:dyDescent="0.3">
      <c r="A64" s="22" t="s">
        <v>90</v>
      </c>
      <c r="B64" s="46" t="s">
        <v>91</v>
      </c>
      <c r="C64" s="34">
        <v>0</v>
      </c>
      <c r="D64" s="35">
        <v>0</v>
      </c>
      <c r="E64" s="35">
        <v>0</v>
      </c>
      <c r="F64" s="34">
        <v>0</v>
      </c>
    </row>
    <row r="65" spans="1:6" s="18" customFormat="1" ht="10.199999999999999" customHeight="1" x14ac:dyDescent="0.3">
      <c r="A65" s="22" t="s">
        <v>92</v>
      </c>
      <c r="B65" s="45" t="s">
        <v>93</v>
      </c>
      <c r="C65" s="27">
        <v>0</v>
      </c>
      <c r="D65" s="28">
        <v>0</v>
      </c>
      <c r="E65" s="28">
        <v>0</v>
      </c>
      <c r="F65" s="27">
        <v>0</v>
      </c>
    </row>
    <row r="66" spans="1:6" s="18" customFormat="1" ht="10.199999999999999" customHeight="1" x14ac:dyDescent="0.3">
      <c r="A66" s="22" t="s">
        <v>94</v>
      </c>
      <c r="B66" s="45" t="s">
        <v>95</v>
      </c>
      <c r="C66" s="27">
        <v>0</v>
      </c>
      <c r="D66" s="28">
        <v>-5000</v>
      </c>
      <c r="E66" s="28">
        <v>-2642.35</v>
      </c>
      <c r="F66" s="27">
        <v>0</v>
      </c>
    </row>
    <row r="67" spans="1:6" s="18" customFormat="1" ht="10.199999999999999" customHeight="1" x14ac:dyDescent="0.3">
      <c r="A67" s="22" t="s">
        <v>96</v>
      </c>
      <c r="B67" s="45" t="s">
        <v>97</v>
      </c>
      <c r="C67" s="27">
        <v>0</v>
      </c>
      <c r="D67" s="28">
        <v>0</v>
      </c>
      <c r="E67" s="28">
        <v>0</v>
      </c>
      <c r="F67" s="27">
        <v>0</v>
      </c>
    </row>
    <row r="68" spans="1:6" s="18" customFormat="1" ht="10.199999999999999" customHeight="1" x14ac:dyDescent="0.3">
      <c r="A68" s="22"/>
      <c r="B68" s="47" t="s">
        <v>98</v>
      </c>
      <c r="C68" s="48">
        <v>0</v>
      </c>
      <c r="D68" s="49">
        <v>0</v>
      </c>
      <c r="E68" s="49">
        <v>0</v>
      </c>
      <c r="F68" s="48">
        <v>0</v>
      </c>
    </row>
    <row r="69" spans="1:6" s="18" customFormat="1" ht="10.199999999999999" customHeight="1" x14ac:dyDescent="0.3">
      <c r="A69" s="22"/>
      <c r="B69" s="50" t="s">
        <v>99</v>
      </c>
      <c r="C69" s="51">
        <f>C57+C61+C65+C66+C67+C68</f>
        <v>0</v>
      </c>
      <c r="D69" s="51">
        <f>D57+D61+D65+D66+D67+D68</f>
        <v>120000</v>
      </c>
      <c r="E69" s="51">
        <f>E57+E61+E65+E66+E67+E68</f>
        <v>241371.18</v>
      </c>
      <c r="F69" s="51">
        <f>F57+F61+F65+F66+F67+F68</f>
        <v>0</v>
      </c>
    </row>
    <row r="70" spans="1:6" s="18" customFormat="1" ht="10.199999999999999" customHeight="1" x14ac:dyDescent="0.3">
      <c r="A70" s="22"/>
      <c r="B70" s="50" t="s">
        <v>100</v>
      </c>
      <c r="C70" s="51">
        <f>C56+C69</f>
        <v>0</v>
      </c>
      <c r="D70" s="51">
        <f>D56+D69</f>
        <v>-9496111</v>
      </c>
      <c r="E70" s="51">
        <f>E56+E69</f>
        <v>-189358.70999999897</v>
      </c>
      <c r="F70" s="51">
        <f>F56+F69</f>
        <v>0</v>
      </c>
    </row>
    <row r="71" spans="1:6" s="18" customFormat="1" ht="10.199999999999999" customHeight="1" x14ac:dyDescent="0.3">
      <c r="A71" s="22" t="s">
        <v>101</v>
      </c>
      <c r="B71" s="52" t="s">
        <v>102</v>
      </c>
      <c r="C71" s="29">
        <v>0</v>
      </c>
      <c r="D71" s="30">
        <v>0</v>
      </c>
      <c r="E71" s="30">
        <v>0</v>
      </c>
      <c r="F71" s="29">
        <v>0</v>
      </c>
    </row>
    <row r="72" spans="1:6" s="18" customFormat="1" ht="10.199999999999999" customHeight="1" x14ac:dyDescent="0.3">
      <c r="A72" s="53"/>
      <c r="B72" s="54" t="s">
        <v>103</v>
      </c>
      <c r="C72" s="55">
        <f>C70+C71</f>
        <v>0</v>
      </c>
      <c r="D72" s="55">
        <f>D70+D71</f>
        <v>-9496111</v>
      </c>
      <c r="E72" s="55">
        <f>E70+E71</f>
        <v>-189358.70999999897</v>
      </c>
      <c r="F72" s="55">
        <f>F70+F71</f>
        <v>0</v>
      </c>
    </row>
    <row r="73" spans="1:6" s="18" customFormat="1" ht="10.199999999999999" customHeight="1" x14ac:dyDescent="0.3">
      <c r="A73" s="56"/>
      <c r="B73" s="57" t="s">
        <v>104</v>
      </c>
      <c r="C73" s="58"/>
      <c r="D73" s="58"/>
      <c r="E73" s="58"/>
      <c r="F73" s="59"/>
    </row>
    <row r="74" spans="1:6" s="18" customFormat="1" ht="10.199999999999999" customHeight="1" x14ac:dyDescent="0.3">
      <c r="A74" s="56"/>
      <c r="B74" s="60" t="s">
        <v>105</v>
      </c>
      <c r="C74" s="61">
        <v>0</v>
      </c>
      <c r="D74" s="62">
        <v>0</v>
      </c>
      <c r="E74" s="62">
        <v>0</v>
      </c>
      <c r="F74" s="61">
        <v>0</v>
      </c>
    </row>
    <row r="75" spans="1:6" s="18" customFormat="1" ht="10.199999999999999" customHeight="1" x14ac:dyDescent="0.3">
      <c r="A75" s="56"/>
      <c r="B75" s="54" t="s">
        <v>106</v>
      </c>
      <c r="C75" s="55">
        <f>C72+C74</f>
        <v>0</v>
      </c>
      <c r="D75" s="55">
        <f>D72+D74</f>
        <v>-9496111</v>
      </c>
      <c r="E75" s="55">
        <f>E72+E74</f>
        <v>-189358.70999999897</v>
      </c>
      <c r="F75" s="55">
        <f>F72+F74</f>
        <v>0</v>
      </c>
    </row>
    <row r="76" spans="1:6" s="18" customFormat="1" ht="7.5" customHeight="1" x14ac:dyDescent="0.3">
      <c r="A76" s="56"/>
      <c r="B76" s="63"/>
      <c r="C76" s="64"/>
      <c r="D76" s="64"/>
      <c r="E76" s="64"/>
      <c r="F76" s="64"/>
    </row>
    <row r="77" spans="1:6" s="18" customFormat="1" x14ac:dyDescent="0.3">
      <c r="A77" s="14"/>
    </row>
    <row r="78" spans="1:6" s="18" customFormat="1" x14ac:dyDescent="0.3">
      <c r="A78" s="14"/>
    </row>
    <row r="79" spans="1:6" s="18" customFormat="1" x14ac:dyDescent="0.3">
      <c r="A79" s="14"/>
    </row>
    <row r="80" spans="1:6" s="18" customFormat="1" x14ac:dyDescent="0.3">
      <c r="A80" s="14"/>
    </row>
    <row r="81" spans="1:1" s="18" customFormat="1" x14ac:dyDescent="0.3">
      <c r="A81" s="14"/>
    </row>
    <row r="82" spans="1:1" s="18" customFormat="1" x14ac:dyDescent="0.3">
      <c r="A82" s="14"/>
    </row>
    <row r="83" spans="1:1" s="18" customFormat="1" x14ac:dyDescent="0.3">
      <c r="A83" s="14"/>
    </row>
    <row r="84" spans="1:1" s="18" customFormat="1" x14ac:dyDescent="0.3">
      <c r="A84" s="14"/>
    </row>
    <row r="85" spans="1:1" s="18" customFormat="1" x14ac:dyDescent="0.3">
      <c r="A85" s="14"/>
    </row>
    <row r="86" spans="1:1" s="18" customFormat="1" x14ac:dyDescent="0.3">
      <c r="A86" s="14"/>
    </row>
    <row r="87" spans="1:1" s="18" customFormat="1" x14ac:dyDescent="0.3">
      <c r="A87" s="14"/>
    </row>
    <row r="88" spans="1:1" s="18" customFormat="1" x14ac:dyDescent="0.3">
      <c r="A88" s="14"/>
    </row>
    <row r="89" spans="1:1" s="18" customFormat="1" x14ac:dyDescent="0.3">
      <c r="A89" s="14"/>
    </row>
    <row r="90" spans="1:1" s="18" customFormat="1" x14ac:dyDescent="0.3">
      <c r="A90" s="14"/>
    </row>
    <row r="91" spans="1:1" s="18" customFormat="1" x14ac:dyDescent="0.3">
      <c r="A91" s="14"/>
    </row>
    <row r="92" spans="1:1" s="18" customFormat="1" x14ac:dyDescent="0.3">
      <c r="A92" s="14"/>
    </row>
    <row r="93" spans="1:1" s="18" customFormat="1" x14ac:dyDescent="0.3">
      <c r="A93" s="14"/>
    </row>
    <row r="94" spans="1:1" s="18" customFormat="1" x14ac:dyDescent="0.3">
      <c r="A94" s="14"/>
    </row>
    <row r="95" spans="1:1" s="18" customFormat="1" x14ac:dyDescent="0.3">
      <c r="A95" s="14"/>
    </row>
    <row r="96" spans="1:1" s="18" customFormat="1" x14ac:dyDescent="0.3">
      <c r="A96" s="14"/>
    </row>
    <row r="97" spans="1:1" s="18" customFormat="1" x14ac:dyDescent="0.3">
      <c r="A97" s="14"/>
    </row>
    <row r="98" spans="1:1" s="18" customFormat="1" x14ac:dyDescent="0.3">
      <c r="A98" s="14"/>
    </row>
    <row r="99" spans="1:1" s="18" customFormat="1" x14ac:dyDescent="0.3">
      <c r="A99" s="14"/>
    </row>
    <row r="100" spans="1:1" s="18" customFormat="1" x14ac:dyDescent="0.3">
      <c r="A100" s="14"/>
    </row>
    <row r="101" spans="1:1" s="18" customFormat="1" x14ac:dyDescent="0.3">
      <c r="A101" s="14"/>
    </row>
    <row r="102" spans="1:1" s="18" customFormat="1" x14ac:dyDescent="0.3">
      <c r="A102" s="14"/>
    </row>
    <row r="103" spans="1:1" s="18" customFormat="1" x14ac:dyDescent="0.3">
      <c r="A103" s="14"/>
    </row>
    <row r="104" spans="1:1" s="18" customFormat="1" x14ac:dyDescent="0.3">
      <c r="A104" s="14"/>
    </row>
    <row r="105" spans="1:1" s="18" customFormat="1" x14ac:dyDescent="0.3">
      <c r="A105" s="14"/>
    </row>
    <row r="106" spans="1:1" s="18" customFormat="1" x14ac:dyDescent="0.3">
      <c r="A106" s="14"/>
    </row>
    <row r="107" spans="1:1" s="18" customFormat="1" x14ac:dyDescent="0.3">
      <c r="A107" s="14"/>
    </row>
    <row r="108" spans="1:1" s="18" customFormat="1" x14ac:dyDescent="0.3">
      <c r="A108" s="14"/>
    </row>
    <row r="109" spans="1:1" s="18" customFormat="1" x14ac:dyDescent="0.3">
      <c r="A109" s="14"/>
    </row>
    <row r="110" spans="1:1" s="18" customFormat="1" x14ac:dyDescent="0.3">
      <c r="A110" s="14"/>
    </row>
    <row r="111" spans="1:1" s="18" customFormat="1" x14ac:dyDescent="0.3">
      <c r="A111" s="14"/>
    </row>
    <row r="112" spans="1:1" s="18" customFormat="1" x14ac:dyDescent="0.3">
      <c r="A112" s="14"/>
    </row>
    <row r="113" spans="1:1" s="18" customFormat="1" x14ac:dyDescent="0.3">
      <c r="A113" s="14"/>
    </row>
    <row r="114" spans="1:1" s="18" customFormat="1" x14ac:dyDescent="0.3">
      <c r="A114" s="14"/>
    </row>
    <row r="115" spans="1:1" s="18" customFormat="1" x14ac:dyDescent="0.3">
      <c r="A115" s="14"/>
    </row>
    <row r="116" spans="1:1" s="18" customFormat="1" x14ac:dyDescent="0.3">
      <c r="A116" s="14"/>
    </row>
  </sheetData>
  <mergeCells count="6">
    <mergeCell ref="C1:F1"/>
    <mergeCell ref="C2:F2"/>
    <mergeCell ref="C3:F3"/>
    <mergeCell ref="B5:D5"/>
    <mergeCell ref="B7:F7"/>
    <mergeCell ref="B73:F7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63E59-39FB-4578-8EBC-8A7D1A6DC8EA}">
  <dimension ref="A1:F102"/>
  <sheetViews>
    <sheetView topLeftCell="B1" workbookViewId="0">
      <selection activeCell="H17" sqref="H17"/>
    </sheetView>
  </sheetViews>
  <sheetFormatPr baseColWidth="10" defaultColWidth="11.44140625" defaultRowHeight="10.199999999999999" x14ac:dyDescent="0.2"/>
  <cols>
    <col min="1" max="1" width="54.6640625" style="65" hidden="1" customWidth="1"/>
    <col min="2" max="2" width="39.5546875" style="66" customWidth="1"/>
    <col min="3" max="3" width="10.5546875" style="66" customWidth="1"/>
    <col min="4" max="4" width="13" style="66" customWidth="1"/>
    <col min="5" max="5" width="12.6640625" style="66" customWidth="1"/>
    <col min="6" max="6" width="9.88671875" style="66" customWidth="1"/>
    <col min="7" max="16384" width="11.44140625" style="66"/>
  </cols>
  <sheetData>
    <row r="1" spans="1:6" s="4" customFormat="1" ht="12.75" customHeight="1" x14ac:dyDescent="0.25">
      <c r="A1" s="1"/>
      <c r="B1" s="2"/>
      <c r="C1" s="3"/>
      <c r="D1" s="3"/>
      <c r="E1" s="3"/>
      <c r="F1" s="3"/>
    </row>
    <row r="2" spans="1:6" s="4" customFormat="1" ht="12.75" customHeight="1" x14ac:dyDescent="0.25">
      <c r="A2" s="1"/>
      <c r="B2" s="5"/>
      <c r="C2" s="3" t="s">
        <v>0</v>
      </c>
      <c r="D2" s="3"/>
      <c r="E2" s="3"/>
      <c r="F2" s="3"/>
    </row>
    <row r="3" spans="1:6" s="4" customFormat="1" ht="12.75" customHeight="1" x14ac:dyDescent="0.25">
      <c r="A3" s="1"/>
      <c r="B3" s="5"/>
      <c r="C3" s="3" t="s">
        <v>109</v>
      </c>
      <c r="D3" s="3"/>
      <c r="E3" s="3"/>
      <c r="F3" s="3"/>
    </row>
    <row r="4" spans="1:6" s="4" customFormat="1" ht="12.75" customHeight="1" x14ac:dyDescent="0.25">
      <c r="A4" s="1"/>
      <c r="B4" s="5"/>
      <c r="C4" s="6"/>
      <c r="D4" s="6"/>
      <c r="E4" s="6"/>
      <c r="F4" s="6"/>
    </row>
    <row r="5" spans="1:6" s="4" customFormat="1" ht="13.5" customHeight="1" x14ac:dyDescent="0.25">
      <c r="A5" s="1"/>
      <c r="B5" s="67" t="s">
        <v>108</v>
      </c>
      <c r="C5" s="68"/>
      <c r="D5" s="69"/>
      <c r="E5" s="6"/>
      <c r="F5" s="6"/>
    </row>
    <row r="6" spans="1:6" s="4" customFormat="1" ht="12.75" customHeight="1" x14ac:dyDescent="0.25">
      <c r="A6" s="1"/>
      <c r="B6" s="5"/>
      <c r="C6" s="6"/>
      <c r="D6" s="6"/>
      <c r="E6" s="6"/>
      <c r="F6" s="6"/>
    </row>
    <row r="7" spans="1:6" s="4" customFormat="1" ht="13.5" customHeight="1" x14ac:dyDescent="0.25">
      <c r="A7" s="1"/>
      <c r="B7" s="9" t="s">
        <v>3</v>
      </c>
      <c r="C7" s="9"/>
      <c r="D7" s="9"/>
      <c r="E7" s="9"/>
      <c r="F7" s="9"/>
    </row>
    <row r="8" spans="1:6" s="11" customFormat="1" ht="9.6" customHeight="1" x14ac:dyDescent="0.3">
      <c r="A8" s="10"/>
      <c r="B8" s="6"/>
      <c r="C8" s="6"/>
      <c r="D8" s="6"/>
      <c r="E8" s="6"/>
      <c r="F8" s="6"/>
    </row>
    <row r="9" spans="1:6" s="11" customFormat="1" ht="11.1" customHeight="1" x14ac:dyDescent="0.3">
      <c r="A9" s="10"/>
      <c r="C9" s="12"/>
      <c r="D9" s="12"/>
      <c r="F9" s="13" t="s">
        <v>4</v>
      </c>
    </row>
    <row r="10" spans="1:6" s="18" customFormat="1" ht="34.950000000000003" customHeight="1" x14ac:dyDescent="0.3">
      <c r="A10" s="14"/>
      <c r="B10" s="15" t="s">
        <v>5</v>
      </c>
      <c r="C10" s="16" t="s">
        <v>6</v>
      </c>
      <c r="D10" s="16" t="s">
        <v>7</v>
      </c>
      <c r="E10" s="16" t="s">
        <v>8</v>
      </c>
      <c r="F10" s="17">
        <v>43100</v>
      </c>
    </row>
    <row r="11" spans="1:6" s="18" customFormat="1" ht="10.199999999999999" customHeight="1" x14ac:dyDescent="0.3">
      <c r="A11" s="14"/>
      <c r="B11" s="19" t="s">
        <v>9</v>
      </c>
      <c r="C11" s="20"/>
      <c r="D11" s="20"/>
      <c r="E11" s="21"/>
      <c r="F11" s="21"/>
    </row>
    <row r="12" spans="1:6" s="18" customFormat="1" ht="10.199999999999999" customHeight="1" x14ac:dyDescent="0.3">
      <c r="A12" s="22" t="s">
        <v>10</v>
      </c>
      <c r="B12" s="23" t="s">
        <v>11</v>
      </c>
      <c r="C12" s="24">
        <v>0</v>
      </c>
      <c r="D12" s="25">
        <v>26139279</v>
      </c>
      <c r="E12" s="25">
        <v>17627216.93</v>
      </c>
      <c r="F12" s="24">
        <v>0</v>
      </c>
    </row>
    <row r="13" spans="1:6" s="18" customFormat="1" ht="10.199999999999999" customHeight="1" x14ac:dyDescent="0.3">
      <c r="A13" s="22" t="s">
        <v>12</v>
      </c>
      <c r="B13" s="26" t="s">
        <v>13</v>
      </c>
      <c r="C13" s="27">
        <v>0</v>
      </c>
      <c r="D13" s="28">
        <v>0</v>
      </c>
      <c r="E13" s="28">
        <v>0</v>
      </c>
      <c r="F13" s="27">
        <v>0</v>
      </c>
    </row>
    <row r="14" spans="1:6" s="18" customFormat="1" ht="10.199999999999999" customHeight="1" x14ac:dyDescent="0.3">
      <c r="A14" s="22">
        <v>73</v>
      </c>
      <c r="B14" s="26" t="s">
        <v>14</v>
      </c>
      <c r="C14" s="29">
        <v>0</v>
      </c>
      <c r="D14" s="30">
        <v>0</v>
      </c>
      <c r="E14" s="30">
        <v>0</v>
      </c>
      <c r="F14" s="29">
        <v>0</v>
      </c>
    </row>
    <row r="15" spans="1:6" s="18" customFormat="1" ht="10.199999999999999" customHeight="1" x14ac:dyDescent="0.3">
      <c r="A15" s="22"/>
      <c r="B15" s="26" t="s">
        <v>15</v>
      </c>
      <c r="C15" s="31">
        <f>SUM(C16:C19)</f>
        <v>0</v>
      </c>
      <c r="D15" s="32">
        <f>SUM(D16:D19)</f>
        <v>-27702557</v>
      </c>
      <c r="E15" s="32">
        <f>SUM(E16:E19)</f>
        <v>-17122074.459999997</v>
      </c>
      <c r="F15" s="31">
        <f>SUM(F16:F19)</f>
        <v>0</v>
      </c>
    </row>
    <row r="16" spans="1:6" s="18" customFormat="1" ht="9.6" customHeight="1" x14ac:dyDescent="0.3">
      <c r="A16" s="22" t="s">
        <v>16</v>
      </c>
      <c r="B16" s="33" t="s">
        <v>17</v>
      </c>
      <c r="C16" s="34">
        <v>0</v>
      </c>
      <c r="D16" s="35">
        <v>-42406</v>
      </c>
      <c r="E16" s="35">
        <v>-48089.72</v>
      </c>
      <c r="F16" s="34">
        <v>0</v>
      </c>
    </row>
    <row r="17" spans="1:6" s="18" customFormat="1" ht="9.6" customHeight="1" x14ac:dyDescent="0.3">
      <c r="A17" s="22" t="s">
        <v>18</v>
      </c>
      <c r="B17" s="33" t="s">
        <v>19</v>
      </c>
      <c r="C17" s="34">
        <v>0</v>
      </c>
      <c r="D17" s="35">
        <v>0</v>
      </c>
      <c r="E17" s="35">
        <v>0</v>
      </c>
      <c r="F17" s="34">
        <v>0</v>
      </c>
    </row>
    <row r="18" spans="1:6" s="18" customFormat="1" ht="9.6" customHeight="1" x14ac:dyDescent="0.3">
      <c r="A18" s="22" t="s">
        <v>20</v>
      </c>
      <c r="B18" s="33" t="s">
        <v>21</v>
      </c>
      <c r="C18" s="34">
        <v>0</v>
      </c>
      <c r="D18" s="35">
        <v>-27660151</v>
      </c>
      <c r="E18" s="35">
        <v>-17073984.739999998</v>
      </c>
      <c r="F18" s="34">
        <v>0</v>
      </c>
    </row>
    <row r="19" spans="1:6" s="18" customFormat="1" ht="9.6" customHeight="1" x14ac:dyDescent="0.3">
      <c r="A19" s="22" t="s">
        <v>22</v>
      </c>
      <c r="B19" s="33" t="s">
        <v>23</v>
      </c>
      <c r="C19" s="34">
        <v>0</v>
      </c>
      <c r="D19" s="35">
        <v>0</v>
      </c>
      <c r="E19" s="35">
        <v>0</v>
      </c>
      <c r="F19" s="34">
        <v>0</v>
      </c>
    </row>
    <row r="20" spans="1:6" s="18" customFormat="1" ht="10.199999999999999" customHeight="1" x14ac:dyDescent="0.3">
      <c r="A20" s="22"/>
      <c r="B20" s="26" t="s">
        <v>24</v>
      </c>
      <c r="C20" s="31">
        <f>SUM(C21:C22)</f>
        <v>0</v>
      </c>
      <c r="D20" s="32">
        <f>SUM(D21:D22)</f>
        <v>55439453</v>
      </c>
      <c r="E20" s="28">
        <f>SUM(E21:E22)</f>
        <v>42357706.030000001</v>
      </c>
      <c r="F20" s="31">
        <f>SUM(F21:F22)</f>
        <v>0</v>
      </c>
    </row>
    <row r="21" spans="1:6" s="18" customFormat="1" ht="9.6" customHeight="1" x14ac:dyDescent="0.3">
      <c r="A21" s="22">
        <v>75</v>
      </c>
      <c r="B21" s="33" t="s">
        <v>25</v>
      </c>
      <c r="C21" s="34">
        <v>0</v>
      </c>
      <c r="D21" s="35">
        <v>0</v>
      </c>
      <c r="E21" s="35">
        <v>0</v>
      </c>
      <c r="F21" s="34">
        <v>0</v>
      </c>
    </row>
    <row r="22" spans="1:6" s="18" customFormat="1" ht="9.6" customHeight="1" x14ac:dyDescent="0.3">
      <c r="A22" s="22">
        <v>740.74699999999996</v>
      </c>
      <c r="B22" s="33" t="s">
        <v>26</v>
      </c>
      <c r="C22" s="34">
        <v>0</v>
      </c>
      <c r="D22" s="35">
        <v>55439453</v>
      </c>
      <c r="E22" s="35">
        <v>42357706.030000001</v>
      </c>
      <c r="F22" s="34">
        <v>0</v>
      </c>
    </row>
    <row r="23" spans="1:6" s="18" customFormat="1" ht="10.199999999999999" customHeight="1" x14ac:dyDescent="0.3">
      <c r="A23" s="22"/>
      <c r="B23" s="26" t="s">
        <v>27</v>
      </c>
      <c r="C23" s="31">
        <f>SUM(C24:C26)</f>
        <v>0</v>
      </c>
      <c r="D23" s="32">
        <f>SUM(D24:D26)</f>
        <v>-27058692</v>
      </c>
      <c r="E23" s="28">
        <f>SUM(E24:E26)</f>
        <v>-20281779.580000002</v>
      </c>
      <c r="F23" s="31">
        <f>SUM(F24:F26)</f>
        <v>0</v>
      </c>
    </row>
    <row r="24" spans="1:6" s="18" customFormat="1" ht="9.6" customHeight="1" x14ac:dyDescent="0.3">
      <c r="A24" s="22" t="s">
        <v>28</v>
      </c>
      <c r="B24" s="33" t="s">
        <v>29</v>
      </c>
      <c r="C24" s="34">
        <v>0</v>
      </c>
      <c r="D24" s="35">
        <v>-20595207</v>
      </c>
      <c r="E24" s="35">
        <v>-14666350.960000001</v>
      </c>
      <c r="F24" s="34">
        <v>0</v>
      </c>
    </row>
    <row r="25" spans="1:6" s="18" customFormat="1" ht="9.6" customHeight="1" x14ac:dyDescent="0.3">
      <c r="A25" s="22" t="s">
        <v>30</v>
      </c>
      <c r="B25" s="33" t="s">
        <v>31</v>
      </c>
      <c r="C25" s="34">
        <v>0</v>
      </c>
      <c r="D25" s="35">
        <v>-6463485</v>
      </c>
      <c r="E25" s="35">
        <v>-4984127.5199999996</v>
      </c>
      <c r="F25" s="34">
        <v>0</v>
      </c>
    </row>
    <row r="26" spans="1:6" s="18" customFormat="1" ht="9.6" customHeight="1" x14ac:dyDescent="0.3">
      <c r="A26" s="22" t="s">
        <v>32</v>
      </c>
      <c r="B26" s="33" t="s">
        <v>33</v>
      </c>
      <c r="C26" s="34">
        <v>0</v>
      </c>
      <c r="D26" s="35">
        <v>0</v>
      </c>
      <c r="E26" s="35">
        <v>-631301.1</v>
      </c>
      <c r="F26" s="34">
        <v>0</v>
      </c>
    </row>
    <row r="27" spans="1:6" s="18" customFormat="1" ht="10.199999999999999" customHeight="1" x14ac:dyDescent="0.3">
      <c r="A27" s="22"/>
      <c r="B27" s="26" t="s">
        <v>34</v>
      </c>
      <c r="C27" s="31">
        <f>SUM(C28:C31)</f>
        <v>0</v>
      </c>
      <c r="D27" s="32">
        <f>SUM(D28:D31)</f>
        <v>-36392617</v>
      </c>
      <c r="E27" s="32">
        <f>SUM(E28:E31)</f>
        <v>-25936980.289999999</v>
      </c>
      <c r="F27" s="31">
        <f>SUM(F28:F31)</f>
        <v>0</v>
      </c>
    </row>
    <row r="28" spans="1:6" s="18" customFormat="1" ht="9.6" customHeight="1" x14ac:dyDescent="0.3">
      <c r="A28" s="22" t="s">
        <v>35</v>
      </c>
      <c r="B28" s="33" t="s">
        <v>36</v>
      </c>
      <c r="C28" s="34">
        <v>0</v>
      </c>
      <c r="D28" s="35">
        <v>-35722617</v>
      </c>
      <c r="E28" s="35">
        <v>-25865458.129999999</v>
      </c>
      <c r="F28" s="34">
        <v>0</v>
      </c>
    </row>
    <row r="29" spans="1:6" s="18" customFormat="1" ht="9.6" customHeight="1" x14ac:dyDescent="0.3">
      <c r="A29" s="22" t="s">
        <v>37</v>
      </c>
      <c r="B29" s="33" t="s">
        <v>38</v>
      </c>
      <c r="C29" s="34">
        <v>0</v>
      </c>
      <c r="D29" s="35">
        <v>-700000</v>
      </c>
      <c r="E29" s="35">
        <v>-30179.34</v>
      </c>
      <c r="F29" s="34">
        <v>0</v>
      </c>
    </row>
    <row r="30" spans="1:6" s="18" customFormat="1" ht="9.6" customHeight="1" x14ac:dyDescent="0.3">
      <c r="A30" s="22" t="s">
        <v>39</v>
      </c>
      <c r="B30" s="33" t="s">
        <v>40</v>
      </c>
      <c r="C30" s="34">
        <v>0</v>
      </c>
      <c r="D30" s="35">
        <v>30000</v>
      </c>
      <c r="E30" s="35">
        <v>-41342.82</v>
      </c>
      <c r="F30" s="34">
        <v>0</v>
      </c>
    </row>
    <row r="31" spans="1:6" s="18" customFormat="1" ht="9.6" customHeight="1" x14ac:dyDescent="0.3">
      <c r="A31" s="22" t="s">
        <v>41</v>
      </c>
      <c r="B31" s="33" t="s">
        <v>42</v>
      </c>
      <c r="C31" s="34">
        <v>0</v>
      </c>
      <c r="D31" s="35">
        <v>0</v>
      </c>
      <c r="E31" s="35">
        <v>0</v>
      </c>
      <c r="F31" s="34">
        <v>0</v>
      </c>
    </row>
    <row r="32" spans="1:6" s="18" customFormat="1" ht="10.199999999999999" customHeight="1" x14ac:dyDescent="0.3">
      <c r="A32" s="22"/>
      <c r="B32" s="26" t="s">
        <v>43</v>
      </c>
      <c r="C32" s="31">
        <f>SUM(C33:C35)</f>
        <v>0</v>
      </c>
      <c r="D32" s="32">
        <f>SUM(D33:D35)</f>
        <v>-9436134</v>
      </c>
      <c r="E32" s="32">
        <f>SUM(E33:E35)</f>
        <v>-6692782.6299999999</v>
      </c>
      <c r="F32" s="31">
        <f>SUM(F33:F35)</f>
        <v>0</v>
      </c>
    </row>
    <row r="33" spans="1:6" s="18" customFormat="1" ht="9.6" customHeight="1" x14ac:dyDescent="0.3">
      <c r="A33" s="22" t="s">
        <v>44</v>
      </c>
      <c r="B33" s="33" t="s">
        <v>45</v>
      </c>
      <c r="C33" s="34">
        <v>0</v>
      </c>
      <c r="D33" s="35">
        <v>-1939491</v>
      </c>
      <c r="E33" s="35">
        <v>-1168440.0900000001</v>
      </c>
      <c r="F33" s="34">
        <v>0</v>
      </c>
    </row>
    <row r="34" spans="1:6" s="18" customFormat="1" ht="9.6" customHeight="1" x14ac:dyDescent="0.3">
      <c r="A34" s="22" t="s">
        <v>46</v>
      </c>
      <c r="B34" s="33" t="s">
        <v>47</v>
      </c>
      <c r="C34" s="34">
        <v>0</v>
      </c>
      <c r="D34" s="35">
        <v>-7496643</v>
      </c>
      <c r="E34" s="35">
        <v>-5524342.54</v>
      </c>
      <c r="F34" s="34">
        <v>0</v>
      </c>
    </row>
    <row r="35" spans="1:6" s="18" customFormat="1" ht="9.6" customHeight="1" x14ac:dyDescent="0.3">
      <c r="A35" s="22" t="s">
        <v>48</v>
      </c>
      <c r="B35" s="33" t="s">
        <v>49</v>
      </c>
      <c r="C35" s="34">
        <v>0</v>
      </c>
      <c r="D35" s="35">
        <v>0</v>
      </c>
      <c r="E35" s="35">
        <v>0</v>
      </c>
      <c r="F35" s="34">
        <v>0</v>
      </c>
    </row>
    <row r="36" spans="1:6" s="18" customFormat="1" ht="10.199999999999999" customHeight="1" x14ac:dyDescent="0.3">
      <c r="A36" s="22" t="s">
        <v>50</v>
      </c>
      <c r="B36" s="26" t="s">
        <v>51</v>
      </c>
      <c r="C36" s="27">
        <v>0</v>
      </c>
      <c r="D36" s="28">
        <v>8644725</v>
      </c>
      <c r="E36" s="28">
        <v>6095227.7400000002</v>
      </c>
      <c r="F36" s="27">
        <v>0</v>
      </c>
    </row>
    <row r="37" spans="1:6" s="18" customFormat="1" ht="10.199999999999999" customHeight="1" x14ac:dyDescent="0.3">
      <c r="A37" s="22" t="s">
        <v>52</v>
      </c>
      <c r="B37" s="26" t="s">
        <v>53</v>
      </c>
      <c r="C37" s="27">
        <v>0</v>
      </c>
      <c r="D37" s="28">
        <v>600432</v>
      </c>
      <c r="E37" s="28">
        <v>1330010.4099999999</v>
      </c>
      <c r="F37" s="27">
        <v>0</v>
      </c>
    </row>
    <row r="38" spans="1:6" s="18" customFormat="1" ht="10.199999999999999" customHeight="1" x14ac:dyDescent="0.3">
      <c r="A38" s="22"/>
      <c r="B38" s="26" t="s">
        <v>54</v>
      </c>
      <c r="C38" s="31">
        <f>C39+C43+C47</f>
        <v>0</v>
      </c>
      <c r="D38" s="32">
        <f>D39+D43+D47</f>
        <v>0</v>
      </c>
      <c r="E38" s="32">
        <f>E39+E43+E47</f>
        <v>0</v>
      </c>
      <c r="F38" s="31">
        <f>F39+F43+F47</f>
        <v>0</v>
      </c>
    </row>
    <row r="39" spans="1:6" s="18" customFormat="1" ht="10.199999999999999" customHeight="1" x14ac:dyDescent="0.3">
      <c r="A39" s="22"/>
      <c r="B39" s="36" t="s">
        <v>55</v>
      </c>
      <c r="C39" s="31">
        <f>SUM(C40:C42)</f>
        <v>0</v>
      </c>
      <c r="D39" s="32">
        <f>SUM(D40:D42)</f>
        <v>0</v>
      </c>
      <c r="E39" s="32">
        <f>SUM(E40:E42)</f>
        <v>0</v>
      </c>
      <c r="F39" s="31">
        <f>SUM(F40:F42)</f>
        <v>0</v>
      </c>
    </row>
    <row r="40" spans="1:6" s="18" customFormat="1" ht="9.6" customHeight="1" x14ac:dyDescent="0.3">
      <c r="A40" s="22" t="s">
        <v>56</v>
      </c>
      <c r="B40" s="37" t="s">
        <v>57</v>
      </c>
      <c r="C40" s="34">
        <v>0</v>
      </c>
      <c r="D40" s="35">
        <v>0</v>
      </c>
      <c r="E40" s="35">
        <v>0</v>
      </c>
      <c r="F40" s="34">
        <v>0</v>
      </c>
    </row>
    <row r="41" spans="1:6" s="18" customFormat="1" ht="9.6" customHeight="1" x14ac:dyDescent="0.3">
      <c r="A41" s="22" t="s">
        <v>58</v>
      </c>
      <c r="B41" s="37" t="s">
        <v>59</v>
      </c>
      <c r="C41" s="34">
        <v>0</v>
      </c>
      <c r="D41" s="35">
        <v>0</v>
      </c>
      <c r="E41" s="35">
        <v>0</v>
      </c>
      <c r="F41" s="34">
        <v>0</v>
      </c>
    </row>
    <row r="42" spans="1:6" s="18" customFormat="1" ht="9.6" customHeight="1" x14ac:dyDescent="0.3">
      <c r="A42" s="22" t="s">
        <v>60</v>
      </c>
      <c r="B42" s="37" t="s">
        <v>61</v>
      </c>
      <c r="C42" s="34">
        <v>0</v>
      </c>
      <c r="D42" s="35">
        <v>0</v>
      </c>
      <c r="E42" s="35">
        <v>0</v>
      </c>
      <c r="F42" s="34">
        <v>0</v>
      </c>
    </row>
    <row r="43" spans="1:6" s="18" customFormat="1" ht="10.199999999999999" customHeight="1" x14ac:dyDescent="0.3">
      <c r="A43" s="22"/>
      <c r="B43" s="36" t="s">
        <v>62</v>
      </c>
      <c r="C43" s="31">
        <f>SUM(C44:C46)</f>
        <v>0</v>
      </c>
      <c r="D43" s="32">
        <f>SUM(D44:D46)</f>
        <v>0</v>
      </c>
      <c r="E43" s="32">
        <f>SUM(E44:E46)</f>
        <v>0</v>
      </c>
      <c r="F43" s="31">
        <f>SUM(F44:F46)</f>
        <v>0</v>
      </c>
    </row>
    <row r="44" spans="1:6" s="18" customFormat="1" ht="9.6" customHeight="1" x14ac:dyDescent="0.3">
      <c r="A44" s="22" t="s">
        <v>63</v>
      </c>
      <c r="B44" s="37" t="s">
        <v>57</v>
      </c>
      <c r="C44" s="34">
        <v>0</v>
      </c>
      <c r="D44" s="35">
        <v>0</v>
      </c>
      <c r="E44" s="35">
        <v>0</v>
      </c>
      <c r="F44" s="34">
        <v>0</v>
      </c>
    </row>
    <row r="45" spans="1:6" s="18" customFormat="1" ht="9.6" customHeight="1" x14ac:dyDescent="0.3">
      <c r="A45" s="22" t="s">
        <v>64</v>
      </c>
      <c r="B45" s="37" t="s">
        <v>59</v>
      </c>
      <c r="C45" s="34">
        <v>0</v>
      </c>
      <c r="D45" s="35">
        <v>0</v>
      </c>
      <c r="E45" s="35">
        <v>0</v>
      </c>
      <c r="F45" s="34">
        <v>0</v>
      </c>
    </row>
    <row r="46" spans="1:6" s="18" customFormat="1" ht="9.6" customHeight="1" x14ac:dyDescent="0.3">
      <c r="A46" s="22" t="s">
        <v>65</v>
      </c>
      <c r="B46" s="37" t="s">
        <v>61</v>
      </c>
      <c r="C46" s="34">
        <v>0</v>
      </c>
      <c r="D46" s="35">
        <v>0</v>
      </c>
      <c r="E46" s="35">
        <v>0</v>
      </c>
      <c r="F46" s="34">
        <v>0</v>
      </c>
    </row>
    <row r="47" spans="1:6" s="18" customFormat="1" ht="9.6" customHeight="1" x14ac:dyDescent="0.3">
      <c r="A47" s="22"/>
      <c r="B47" s="36" t="s">
        <v>66</v>
      </c>
      <c r="C47" s="34">
        <v>0</v>
      </c>
      <c r="D47" s="35">
        <v>0</v>
      </c>
      <c r="E47" s="35">
        <v>0</v>
      </c>
      <c r="F47" s="34">
        <v>0</v>
      </c>
    </row>
    <row r="48" spans="1:6" s="18" customFormat="1" ht="10.199999999999999" customHeight="1" x14ac:dyDescent="0.3">
      <c r="A48" s="22" t="s">
        <v>67</v>
      </c>
      <c r="B48" s="26" t="s">
        <v>68</v>
      </c>
      <c r="C48" s="27">
        <v>0</v>
      </c>
      <c r="D48" s="28">
        <v>0</v>
      </c>
      <c r="E48" s="28">
        <v>0</v>
      </c>
      <c r="F48" s="27">
        <v>0</v>
      </c>
    </row>
    <row r="49" spans="1:6" s="18" customFormat="1" ht="10.199999999999999" customHeight="1" x14ac:dyDescent="0.3">
      <c r="A49" s="22"/>
      <c r="B49" s="26" t="s">
        <v>69</v>
      </c>
      <c r="C49" s="31">
        <f>SUM(C50:C52)</f>
        <v>0</v>
      </c>
      <c r="D49" s="32">
        <f>SUM(D50:D52)</f>
        <v>0</v>
      </c>
      <c r="E49" s="32">
        <f>SUM(E50:E52)</f>
        <v>0</v>
      </c>
      <c r="F49" s="31">
        <f>SUM(F50:F52)</f>
        <v>0</v>
      </c>
    </row>
    <row r="50" spans="1:6" s="18" customFormat="1" ht="9.6" customHeight="1" x14ac:dyDescent="0.3">
      <c r="A50" s="22"/>
      <c r="B50" s="38" t="s">
        <v>70</v>
      </c>
      <c r="C50" s="34">
        <v>0</v>
      </c>
      <c r="D50" s="35">
        <v>0</v>
      </c>
      <c r="E50" s="35">
        <v>0</v>
      </c>
      <c r="F50" s="34">
        <v>0</v>
      </c>
    </row>
    <row r="51" spans="1:6" s="18" customFormat="1" ht="9.6" customHeight="1" x14ac:dyDescent="0.3">
      <c r="A51" s="22"/>
      <c r="B51" s="38" t="s">
        <v>71</v>
      </c>
      <c r="C51" s="34">
        <v>0</v>
      </c>
      <c r="D51" s="35">
        <v>0</v>
      </c>
      <c r="E51" s="35">
        <v>0</v>
      </c>
      <c r="F51" s="34">
        <v>0</v>
      </c>
    </row>
    <row r="52" spans="1:6" s="18" customFormat="1" ht="9.6" customHeight="1" x14ac:dyDescent="0.3">
      <c r="A52" s="22"/>
      <c r="B52" s="38" t="s">
        <v>72</v>
      </c>
      <c r="C52" s="34">
        <v>0</v>
      </c>
      <c r="D52" s="35">
        <v>0</v>
      </c>
      <c r="E52" s="35">
        <v>0</v>
      </c>
      <c r="F52" s="34">
        <v>0</v>
      </c>
    </row>
    <row r="53" spans="1:6" s="18" customFormat="1" ht="10.199999999999999" customHeight="1" x14ac:dyDescent="0.3">
      <c r="A53" s="22"/>
      <c r="B53" s="26" t="s">
        <v>73</v>
      </c>
      <c r="C53" s="31">
        <f>SUM(C54:C55)</f>
        <v>0</v>
      </c>
      <c r="D53" s="32">
        <f>SUM(D54:D55)</f>
        <v>150000</v>
      </c>
      <c r="E53" s="32">
        <f>SUM(E54:E55)</f>
        <v>-650.80999999999949</v>
      </c>
      <c r="F53" s="31">
        <f>SUM(F54:F55)</f>
        <v>0</v>
      </c>
    </row>
    <row r="54" spans="1:6" s="18" customFormat="1" ht="9.6" customHeight="1" x14ac:dyDescent="0.3">
      <c r="A54" s="22" t="s">
        <v>74</v>
      </c>
      <c r="B54" s="33" t="s">
        <v>75</v>
      </c>
      <c r="C54" s="34">
        <v>0</v>
      </c>
      <c r="D54" s="35">
        <v>-150000</v>
      </c>
      <c r="E54" s="35">
        <v>-12950</v>
      </c>
      <c r="F54" s="34">
        <v>0</v>
      </c>
    </row>
    <row r="55" spans="1:6" s="18" customFormat="1" ht="9.6" customHeight="1" x14ac:dyDescent="0.3">
      <c r="A55" s="22" t="s">
        <v>76</v>
      </c>
      <c r="B55" s="39" t="s">
        <v>77</v>
      </c>
      <c r="C55" s="34">
        <v>0</v>
      </c>
      <c r="D55" s="35">
        <v>300000</v>
      </c>
      <c r="E55" s="35">
        <v>12299.19</v>
      </c>
      <c r="F55" s="34">
        <v>0</v>
      </c>
    </row>
    <row r="56" spans="1:6" s="18" customFormat="1" ht="10.199999999999999" customHeight="1" x14ac:dyDescent="0.3">
      <c r="A56" s="22"/>
      <c r="B56" s="40" t="s">
        <v>78</v>
      </c>
      <c r="C56" s="41">
        <f>C12+C13+C14+C15+C20+C23+C27+C32+C36+C37+C38+C48+C49+C53</f>
        <v>0</v>
      </c>
      <c r="D56" s="41">
        <f>D12+D13+D14+D15+D20+D23+D27+D32+D36+D37+D38+D48+D49+D53</f>
        <v>-9616111</v>
      </c>
      <c r="E56" s="41">
        <f>E12+E13+E14+E15+E20+E23+E27+E32+E36+E37+E38+E48+E49+E53</f>
        <v>-2624106.6599999997</v>
      </c>
      <c r="F56" s="41">
        <f>F12+F13+F14+F15+F20+F23+F27+F32+F36+F37+F38+F48+F49+F53</f>
        <v>0</v>
      </c>
    </row>
    <row r="57" spans="1:6" s="18" customFormat="1" ht="10.199999999999999" customHeight="1" x14ac:dyDescent="0.3">
      <c r="A57" s="22"/>
      <c r="B57" s="23" t="s">
        <v>79</v>
      </c>
      <c r="C57" s="42">
        <f>SUM(C58:C60)</f>
        <v>0</v>
      </c>
      <c r="D57" s="43">
        <f>SUM(D58:D60)</f>
        <v>300000</v>
      </c>
      <c r="E57" s="43">
        <f>SUM(E58:E60)</f>
        <v>267158.84000000003</v>
      </c>
      <c r="F57" s="42">
        <f>SUM(F58:F60)</f>
        <v>0</v>
      </c>
    </row>
    <row r="58" spans="1:6" s="18" customFormat="1" ht="9.6" customHeight="1" x14ac:dyDescent="0.3">
      <c r="A58" s="22" t="s">
        <v>80</v>
      </c>
      <c r="B58" s="33" t="s">
        <v>81</v>
      </c>
      <c r="C58" s="34">
        <v>0</v>
      </c>
      <c r="D58" s="35">
        <v>0</v>
      </c>
      <c r="E58" s="35">
        <v>0</v>
      </c>
      <c r="F58" s="34">
        <v>0</v>
      </c>
    </row>
    <row r="59" spans="1:6" s="18" customFormat="1" ht="9.6" customHeight="1" x14ac:dyDescent="0.3">
      <c r="A59" s="22" t="s">
        <v>82</v>
      </c>
      <c r="B59" s="33" t="s">
        <v>83</v>
      </c>
      <c r="C59" s="34">
        <v>0</v>
      </c>
      <c r="D59" s="35">
        <v>300000</v>
      </c>
      <c r="E59" s="35">
        <v>267158.84000000003</v>
      </c>
      <c r="F59" s="34">
        <v>0</v>
      </c>
    </row>
    <row r="60" spans="1:6" s="18" customFormat="1" ht="9.6" customHeight="1" x14ac:dyDescent="0.3">
      <c r="A60" s="22" t="s">
        <v>50</v>
      </c>
      <c r="B60" s="44" t="s">
        <v>84</v>
      </c>
      <c r="C60" s="34">
        <v>0</v>
      </c>
      <c r="D60" s="35">
        <v>0</v>
      </c>
      <c r="E60" s="35">
        <v>0</v>
      </c>
      <c r="F60" s="34">
        <v>0</v>
      </c>
    </row>
    <row r="61" spans="1:6" s="18" customFormat="1" ht="10.199999999999999" customHeight="1" x14ac:dyDescent="0.3">
      <c r="A61" s="22"/>
      <c r="B61" s="45" t="s">
        <v>85</v>
      </c>
      <c r="C61" s="31">
        <f>SUM(C62:C64)</f>
        <v>0</v>
      </c>
      <c r="D61" s="32">
        <f>SUM(D62:D64)</f>
        <v>-175000</v>
      </c>
      <c r="E61" s="32">
        <f>SUM(E62:E64)</f>
        <v>-22432.639999999999</v>
      </c>
      <c r="F61" s="31">
        <f>SUM(F62:F64)</f>
        <v>0</v>
      </c>
    </row>
    <row r="62" spans="1:6" s="18" customFormat="1" ht="9.6" customHeight="1" x14ac:dyDescent="0.3">
      <c r="A62" s="22" t="s">
        <v>86</v>
      </c>
      <c r="B62" s="46" t="s">
        <v>87</v>
      </c>
      <c r="C62" s="34">
        <v>0</v>
      </c>
      <c r="D62" s="35">
        <v>0</v>
      </c>
      <c r="E62" s="35">
        <v>0</v>
      </c>
      <c r="F62" s="34">
        <v>0</v>
      </c>
    </row>
    <row r="63" spans="1:6" s="18" customFormat="1" ht="9.6" customHeight="1" x14ac:dyDescent="0.3">
      <c r="A63" s="22" t="s">
        <v>88</v>
      </c>
      <c r="B63" s="46" t="s">
        <v>89</v>
      </c>
      <c r="C63" s="34">
        <v>0</v>
      </c>
      <c r="D63" s="35">
        <v>-175000</v>
      </c>
      <c r="E63" s="35">
        <v>-22432.639999999999</v>
      </c>
      <c r="F63" s="34">
        <v>0</v>
      </c>
    </row>
    <row r="64" spans="1:6" s="18" customFormat="1" ht="9.6" customHeight="1" x14ac:dyDescent="0.3">
      <c r="A64" s="22" t="s">
        <v>90</v>
      </c>
      <c r="B64" s="46" t="s">
        <v>91</v>
      </c>
      <c r="C64" s="34">
        <v>0</v>
      </c>
      <c r="D64" s="35">
        <v>0</v>
      </c>
      <c r="E64" s="35">
        <v>0</v>
      </c>
      <c r="F64" s="34">
        <v>0</v>
      </c>
    </row>
    <row r="65" spans="1:6" s="18" customFormat="1" ht="10.199999999999999" customHeight="1" x14ac:dyDescent="0.3">
      <c r="A65" s="22" t="s">
        <v>92</v>
      </c>
      <c r="B65" s="45" t="s">
        <v>93</v>
      </c>
      <c r="C65" s="27">
        <v>0</v>
      </c>
      <c r="D65" s="28">
        <v>0</v>
      </c>
      <c r="E65" s="28">
        <v>0</v>
      </c>
      <c r="F65" s="27">
        <v>0</v>
      </c>
    </row>
    <row r="66" spans="1:6" s="18" customFormat="1" ht="10.199999999999999" customHeight="1" x14ac:dyDescent="0.3">
      <c r="A66" s="22" t="s">
        <v>94</v>
      </c>
      <c r="B66" s="45" t="s">
        <v>95</v>
      </c>
      <c r="C66" s="27">
        <v>0</v>
      </c>
      <c r="D66" s="28">
        <v>-5000</v>
      </c>
      <c r="E66" s="28">
        <v>-2910.04</v>
      </c>
      <c r="F66" s="27">
        <v>0</v>
      </c>
    </row>
    <row r="67" spans="1:6" s="18" customFormat="1" ht="10.199999999999999" customHeight="1" x14ac:dyDescent="0.3">
      <c r="A67" s="22" t="s">
        <v>96</v>
      </c>
      <c r="B67" s="45" t="s">
        <v>97</v>
      </c>
      <c r="C67" s="27">
        <v>0</v>
      </c>
      <c r="D67" s="28">
        <v>0</v>
      </c>
      <c r="E67" s="28">
        <v>0</v>
      </c>
      <c r="F67" s="27">
        <v>0</v>
      </c>
    </row>
    <row r="68" spans="1:6" s="18" customFormat="1" ht="10.199999999999999" customHeight="1" x14ac:dyDescent="0.3">
      <c r="A68" s="22"/>
      <c r="B68" s="47" t="s">
        <v>98</v>
      </c>
      <c r="C68" s="48">
        <v>0</v>
      </c>
      <c r="D68" s="49">
        <v>0</v>
      </c>
      <c r="E68" s="49">
        <v>0</v>
      </c>
      <c r="F68" s="48">
        <v>0</v>
      </c>
    </row>
    <row r="69" spans="1:6" s="18" customFormat="1" ht="10.199999999999999" customHeight="1" x14ac:dyDescent="0.3">
      <c r="A69" s="22"/>
      <c r="B69" s="50" t="s">
        <v>99</v>
      </c>
      <c r="C69" s="51">
        <f>C57+C61+C65+C66+C67+C68</f>
        <v>0</v>
      </c>
      <c r="D69" s="51">
        <f>D57+D61+D65+D66+D67+D68</f>
        <v>120000</v>
      </c>
      <c r="E69" s="51">
        <f>E57+E61+E65+E66+E67+E68</f>
        <v>241816.16</v>
      </c>
      <c r="F69" s="51">
        <f>F57+F61+F65+F66+F67+F68</f>
        <v>0</v>
      </c>
    </row>
    <row r="70" spans="1:6" s="18" customFormat="1" ht="10.199999999999999" customHeight="1" x14ac:dyDescent="0.3">
      <c r="A70" s="22"/>
      <c r="B70" s="50" t="s">
        <v>100</v>
      </c>
      <c r="C70" s="51">
        <f>C56+C69</f>
        <v>0</v>
      </c>
      <c r="D70" s="51">
        <f>D56+D69</f>
        <v>-9496111</v>
      </c>
      <c r="E70" s="51">
        <f>E56+E69</f>
        <v>-2382290.4999999995</v>
      </c>
      <c r="F70" s="51">
        <f>F56+F69</f>
        <v>0</v>
      </c>
    </row>
    <row r="71" spans="1:6" s="18" customFormat="1" ht="10.199999999999999" customHeight="1" x14ac:dyDescent="0.3">
      <c r="A71" s="22" t="s">
        <v>101</v>
      </c>
      <c r="B71" s="52" t="s">
        <v>102</v>
      </c>
      <c r="C71" s="29">
        <v>0</v>
      </c>
      <c r="D71" s="30">
        <v>0</v>
      </c>
      <c r="E71" s="30">
        <v>0</v>
      </c>
      <c r="F71" s="29">
        <v>0</v>
      </c>
    </row>
    <row r="72" spans="1:6" s="18" customFormat="1" ht="10.199999999999999" customHeight="1" x14ac:dyDescent="0.3">
      <c r="A72" s="53"/>
      <c r="B72" s="54" t="s">
        <v>103</v>
      </c>
      <c r="C72" s="55">
        <f>C70+C71</f>
        <v>0</v>
      </c>
      <c r="D72" s="55">
        <f>D70+D71</f>
        <v>-9496111</v>
      </c>
      <c r="E72" s="55">
        <f>E70+E71</f>
        <v>-2382290.4999999995</v>
      </c>
      <c r="F72" s="55">
        <f>F70+F71</f>
        <v>0</v>
      </c>
    </row>
    <row r="73" spans="1:6" s="18" customFormat="1" ht="10.199999999999999" customHeight="1" x14ac:dyDescent="0.3">
      <c r="A73" s="56"/>
      <c r="B73" s="57" t="s">
        <v>104</v>
      </c>
      <c r="C73" s="58"/>
      <c r="D73" s="58"/>
      <c r="E73" s="58"/>
      <c r="F73" s="59"/>
    </row>
    <row r="74" spans="1:6" s="18" customFormat="1" ht="10.199999999999999" customHeight="1" x14ac:dyDescent="0.3">
      <c r="A74" s="56"/>
      <c r="B74" s="60" t="s">
        <v>105</v>
      </c>
      <c r="C74" s="61">
        <v>0</v>
      </c>
      <c r="D74" s="62">
        <v>0</v>
      </c>
      <c r="E74" s="62">
        <v>0</v>
      </c>
      <c r="F74" s="61">
        <v>0</v>
      </c>
    </row>
    <row r="75" spans="1:6" s="18" customFormat="1" ht="10.199999999999999" customHeight="1" x14ac:dyDescent="0.3">
      <c r="A75" s="56"/>
      <c r="B75" s="54" t="s">
        <v>106</v>
      </c>
      <c r="C75" s="55">
        <f>C72+C74</f>
        <v>0</v>
      </c>
      <c r="D75" s="55">
        <f>D72+D74</f>
        <v>-9496111</v>
      </c>
      <c r="E75" s="55">
        <f>E72+E74</f>
        <v>-2382290.4999999995</v>
      </c>
      <c r="F75" s="55">
        <f>F72+F74</f>
        <v>0</v>
      </c>
    </row>
    <row r="76" spans="1:6" s="18" customFormat="1" ht="7.5" customHeight="1" x14ac:dyDescent="0.3">
      <c r="A76" s="56"/>
      <c r="B76" s="63"/>
      <c r="C76" s="64"/>
      <c r="D76" s="64"/>
      <c r="E76" s="64"/>
      <c r="F76" s="64"/>
    </row>
    <row r="77" spans="1:6" s="18" customFormat="1" x14ac:dyDescent="0.3">
      <c r="A77" s="14"/>
    </row>
    <row r="78" spans="1:6" s="18" customFormat="1" x14ac:dyDescent="0.3">
      <c r="A78" s="14"/>
    </row>
    <row r="79" spans="1:6" s="18" customFormat="1" x14ac:dyDescent="0.3">
      <c r="A79" s="14"/>
    </row>
    <row r="80" spans="1:6" s="18" customFormat="1" x14ac:dyDescent="0.3">
      <c r="A80" s="14"/>
    </row>
    <row r="81" spans="1:1" s="18" customFormat="1" x14ac:dyDescent="0.3">
      <c r="A81" s="14"/>
    </row>
    <row r="82" spans="1:1" s="18" customFormat="1" x14ac:dyDescent="0.3">
      <c r="A82" s="14"/>
    </row>
    <row r="83" spans="1:1" s="18" customFormat="1" x14ac:dyDescent="0.3">
      <c r="A83" s="14"/>
    </row>
    <row r="84" spans="1:1" s="18" customFormat="1" x14ac:dyDescent="0.3">
      <c r="A84" s="14"/>
    </row>
    <row r="85" spans="1:1" s="18" customFormat="1" x14ac:dyDescent="0.3">
      <c r="A85" s="14"/>
    </row>
    <row r="86" spans="1:1" s="18" customFormat="1" x14ac:dyDescent="0.3">
      <c r="A86" s="14"/>
    </row>
    <row r="87" spans="1:1" s="18" customFormat="1" x14ac:dyDescent="0.3">
      <c r="A87" s="14"/>
    </row>
    <row r="88" spans="1:1" s="18" customFormat="1" x14ac:dyDescent="0.3">
      <c r="A88" s="14"/>
    </row>
    <row r="89" spans="1:1" s="18" customFormat="1" x14ac:dyDescent="0.3">
      <c r="A89" s="14"/>
    </row>
    <row r="90" spans="1:1" s="18" customFormat="1" x14ac:dyDescent="0.3">
      <c r="A90" s="14"/>
    </row>
    <row r="91" spans="1:1" s="18" customFormat="1" x14ac:dyDescent="0.3">
      <c r="A91" s="14"/>
    </row>
    <row r="92" spans="1:1" s="18" customFormat="1" x14ac:dyDescent="0.3">
      <c r="A92" s="14"/>
    </row>
    <row r="93" spans="1:1" s="18" customFormat="1" x14ac:dyDescent="0.3">
      <c r="A93" s="14"/>
    </row>
    <row r="94" spans="1:1" s="18" customFormat="1" x14ac:dyDescent="0.3">
      <c r="A94" s="14"/>
    </row>
    <row r="95" spans="1:1" s="18" customFormat="1" x14ac:dyDescent="0.3">
      <c r="A95" s="14"/>
    </row>
    <row r="96" spans="1:1" s="18" customFormat="1" x14ac:dyDescent="0.3">
      <c r="A96" s="14"/>
    </row>
    <row r="97" spans="1:1" s="18" customFormat="1" x14ac:dyDescent="0.3">
      <c r="A97" s="14"/>
    </row>
    <row r="98" spans="1:1" s="18" customFormat="1" x14ac:dyDescent="0.3">
      <c r="A98" s="14"/>
    </row>
    <row r="99" spans="1:1" s="18" customFormat="1" x14ac:dyDescent="0.3">
      <c r="A99" s="14"/>
    </row>
    <row r="100" spans="1:1" s="18" customFormat="1" x14ac:dyDescent="0.3">
      <c r="A100" s="14"/>
    </row>
    <row r="101" spans="1:1" s="18" customFormat="1" x14ac:dyDescent="0.3">
      <c r="A101" s="14"/>
    </row>
    <row r="102" spans="1:1" s="18" customFormat="1" x14ac:dyDescent="0.3">
      <c r="A102" s="14"/>
    </row>
  </sheetData>
  <mergeCells count="6">
    <mergeCell ref="C1:F1"/>
    <mergeCell ref="C2:F2"/>
    <mergeCell ref="C3:F3"/>
    <mergeCell ref="B5:D5"/>
    <mergeCell ref="B7:F7"/>
    <mergeCell ref="B73:F7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1CCBD-5063-454E-8D92-7E30D22CA1D3}">
  <dimension ref="A1:C147"/>
  <sheetViews>
    <sheetView tabSelected="1" topLeftCell="B1" workbookViewId="0">
      <selection activeCell="F29" sqref="F29"/>
    </sheetView>
  </sheetViews>
  <sheetFormatPr baseColWidth="10" defaultColWidth="11.44140625" defaultRowHeight="10.199999999999999" x14ac:dyDescent="0.2"/>
  <cols>
    <col min="1" max="1" width="54.6640625" style="65" hidden="1" customWidth="1"/>
    <col min="2" max="2" width="65.5546875" style="66" customWidth="1"/>
    <col min="3" max="3" width="25.33203125" style="66" customWidth="1"/>
    <col min="4" max="256" width="11.44140625" style="66"/>
    <col min="257" max="257" width="0" style="66" hidden="1" customWidth="1"/>
    <col min="258" max="258" width="65.5546875" style="66" customWidth="1"/>
    <col min="259" max="259" width="25.33203125" style="66" customWidth="1"/>
    <col min="260" max="512" width="11.44140625" style="66"/>
    <col min="513" max="513" width="0" style="66" hidden="1" customWidth="1"/>
    <col min="514" max="514" width="65.5546875" style="66" customWidth="1"/>
    <col min="515" max="515" width="25.33203125" style="66" customWidth="1"/>
    <col min="516" max="768" width="11.44140625" style="66"/>
    <col min="769" max="769" width="0" style="66" hidden="1" customWidth="1"/>
    <col min="770" max="770" width="65.5546875" style="66" customWidth="1"/>
    <col min="771" max="771" width="25.33203125" style="66" customWidth="1"/>
    <col min="772" max="1024" width="11.44140625" style="66"/>
    <col min="1025" max="1025" width="0" style="66" hidden="1" customWidth="1"/>
    <col min="1026" max="1026" width="65.5546875" style="66" customWidth="1"/>
    <col min="1027" max="1027" width="25.33203125" style="66" customWidth="1"/>
    <col min="1028" max="1280" width="11.44140625" style="66"/>
    <col min="1281" max="1281" width="0" style="66" hidden="1" customWidth="1"/>
    <col min="1282" max="1282" width="65.5546875" style="66" customWidth="1"/>
    <col min="1283" max="1283" width="25.33203125" style="66" customWidth="1"/>
    <col min="1284" max="1536" width="11.44140625" style="66"/>
    <col min="1537" max="1537" width="0" style="66" hidden="1" customWidth="1"/>
    <col min="1538" max="1538" width="65.5546875" style="66" customWidth="1"/>
    <col min="1539" max="1539" width="25.33203125" style="66" customWidth="1"/>
    <col min="1540" max="1792" width="11.44140625" style="66"/>
    <col min="1793" max="1793" width="0" style="66" hidden="1" customWidth="1"/>
    <col min="1794" max="1794" width="65.5546875" style="66" customWidth="1"/>
    <col min="1795" max="1795" width="25.33203125" style="66" customWidth="1"/>
    <col min="1796" max="2048" width="11.44140625" style="66"/>
    <col min="2049" max="2049" width="0" style="66" hidden="1" customWidth="1"/>
    <col min="2050" max="2050" width="65.5546875" style="66" customWidth="1"/>
    <col min="2051" max="2051" width="25.33203125" style="66" customWidth="1"/>
    <col min="2052" max="2304" width="11.44140625" style="66"/>
    <col min="2305" max="2305" width="0" style="66" hidden="1" customWidth="1"/>
    <col min="2306" max="2306" width="65.5546875" style="66" customWidth="1"/>
    <col min="2307" max="2307" width="25.33203125" style="66" customWidth="1"/>
    <col min="2308" max="2560" width="11.44140625" style="66"/>
    <col min="2561" max="2561" width="0" style="66" hidden="1" customWidth="1"/>
    <col min="2562" max="2562" width="65.5546875" style="66" customWidth="1"/>
    <col min="2563" max="2563" width="25.33203125" style="66" customWidth="1"/>
    <col min="2564" max="2816" width="11.44140625" style="66"/>
    <col min="2817" max="2817" width="0" style="66" hidden="1" customWidth="1"/>
    <col min="2818" max="2818" width="65.5546875" style="66" customWidth="1"/>
    <col min="2819" max="2819" width="25.33203125" style="66" customWidth="1"/>
    <col min="2820" max="3072" width="11.44140625" style="66"/>
    <col min="3073" max="3073" width="0" style="66" hidden="1" customWidth="1"/>
    <col min="3074" max="3074" width="65.5546875" style="66" customWidth="1"/>
    <col min="3075" max="3075" width="25.33203125" style="66" customWidth="1"/>
    <col min="3076" max="3328" width="11.44140625" style="66"/>
    <col min="3329" max="3329" width="0" style="66" hidden="1" customWidth="1"/>
    <col min="3330" max="3330" width="65.5546875" style="66" customWidth="1"/>
    <col min="3331" max="3331" width="25.33203125" style="66" customWidth="1"/>
    <col min="3332" max="3584" width="11.44140625" style="66"/>
    <col min="3585" max="3585" width="0" style="66" hidden="1" customWidth="1"/>
    <col min="3586" max="3586" width="65.5546875" style="66" customWidth="1"/>
    <col min="3587" max="3587" width="25.33203125" style="66" customWidth="1"/>
    <col min="3588" max="3840" width="11.44140625" style="66"/>
    <col min="3841" max="3841" width="0" style="66" hidden="1" customWidth="1"/>
    <col min="3842" max="3842" width="65.5546875" style="66" customWidth="1"/>
    <col min="3843" max="3843" width="25.33203125" style="66" customWidth="1"/>
    <col min="3844" max="4096" width="11.44140625" style="66"/>
    <col min="4097" max="4097" width="0" style="66" hidden="1" customWidth="1"/>
    <col min="4098" max="4098" width="65.5546875" style="66" customWidth="1"/>
    <col min="4099" max="4099" width="25.33203125" style="66" customWidth="1"/>
    <col min="4100" max="4352" width="11.44140625" style="66"/>
    <col min="4353" max="4353" width="0" style="66" hidden="1" customWidth="1"/>
    <col min="4354" max="4354" width="65.5546875" style="66" customWidth="1"/>
    <col min="4355" max="4355" width="25.33203125" style="66" customWidth="1"/>
    <col min="4356" max="4608" width="11.44140625" style="66"/>
    <col min="4609" max="4609" width="0" style="66" hidden="1" customWidth="1"/>
    <col min="4610" max="4610" width="65.5546875" style="66" customWidth="1"/>
    <col min="4611" max="4611" width="25.33203125" style="66" customWidth="1"/>
    <col min="4612" max="4864" width="11.44140625" style="66"/>
    <col min="4865" max="4865" width="0" style="66" hidden="1" customWidth="1"/>
    <col min="4866" max="4866" width="65.5546875" style="66" customWidth="1"/>
    <col min="4867" max="4867" width="25.33203125" style="66" customWidth="1"/>
    <col min="4868" max="5120" width="11.44140625" style="66"/>
    <col min="5121" max="5121" width="0" style="66" hidden="1" customWidth="1"/>
    <col min="5122" max="5122" width="65.5546875" style="66" customWidth="1"/>
    <col min="5123" max="5123" width="25.33203125" style="66" customWidth="1"/>
    <col min="5124" max="5376" width="11.44140625" style="66"/>
    <col min="5377" max="5377" width="0" style="66" hidden="1" customWidth="1"/>
    <col min="5378" max="5378" width="65.5546875" style="66" customWidth="1"/>
    <col min="5379" max="5379" width="25.33203125" style="66" customWidth="1"/>
    <col min="5380" max="5632" width="11.44140625" style="66"/>
    <col min="5633" max="5633" width="0" style="66" hidden="1" customWidth="1"/>
    <col min="5634" max="5634" width="65.5546875" style="66" customWidth="1"/>
    <col min="5635" max="5635" width="25.33203125" style="66" customWidth="1"/>
    <col min="5636" max="5888" width="11.44140625" style="66"/>
    <col min="5889" max="5889" width="0" style="66" hidden="1" customWidth="1"/>
    <col min="5890" max="5890" width="65.5546875" style="66" customWidth="1"/>
    <col min="5891" max="5891" width="25.33203125" style="66" customWidth="1"/>
    <col min="5892" max="6144" width="11.44140625" style="66"/>
    <col min="6145" max="6145" width="0" style="66" hidden="1" customWidth="1"/>
    <col min="6146" max="6146" width="65.5546875" style="66" customWidth="1"/>
    <col min="6147" max="6147" width="25.33203125" style="66" customWidth="1"/>
    <col min="6148" max="6400" width="11.44140625" style="66"/>
    <col min="6401" max="6401" width="0" style="66" hidden="1" customWidth="1"/>
    <col min="6402" max="6402" width="65.5546875" style="66" customWidth="1"/>
    <col min="6403" max="6403" width="25.33203125" style="66" customWidth="1"/>
    <col min="6404" max="6656" width="11.44140625" style="66"/>
    <col min="6657" max="6657" width="0" style="66" hidden="1" customWidth="1"/>
    <col min="6658" max="6658" width="65.5546875" style="66" customWidth="1"/>
    <col min="6659" max="6659" width="25.33203125" style="66" customWidth="1"/>
    <col min="6660" max="6912" width="11.44140625" style="66"/>
    <col min="6913" max="6913" width="0" style="66" hidden="1" customWidth="1"/>
    <col min="6914" max="6914" width="65.5546875" style="66" customWidth="1"/>
    <col min="6915" max="6915" width="25.33203125" style="66" customWidth="1"/>
    <col min="6916" max="7168" width="11.44140625" style="66"/>
    <col min="7169" max="7169" width="0" style="66" hidden="1" customWidth="1"/>
    <col min="7170" max="7170" width="65.5546875" style="66" customWidth="1"/>
    <col min="7171" max="7171" width="25.33203125" style="66" customWidth="1"/>
    <col min="7172" max="7424" width="11.44140625" style="66"/>
    <col min="7425" max="7425" width="0" style="66" hidden="1" customWidth="1"/>
    <col min="7426" max="7426" width="65.5546875" style="66" customWidth="1"/>
    <col min="7427" max="7427" width="25.33203125" style="66" customWidth="1"/>
    <col min="7428" max="7680" width="11.44140625" style="66"/>
    <col min="7681" max="7681" width="0" style="66" hidden="1" customWidth="1"/>
    <col min="7682" max="7682" width="65.5546875" style="66" customWidth="1"/>
    <col min="7683" max="7683" width="25.33203125" style="66" customWidth="1"/>
    <col min="7684" max="7936" width="11.44140625" style="66"/>
    <col min="7937" max="7937" width="0" style="66" hidden="1" customWidth="1"/>
    <col min="7938" max="7938" width="65.5546875" style="66" customWidth="1"/>
    <col min="7939" max="7939" width="25.33203125" style="66" customWidth="1"/>
    <col min="7940" max="8192" width="11.44140625" style="66"/>
    <col min="8193" max="8193" width="0" style="66" hidden="1" customWidth="1"/>
    <col min="8194" max="8194" width="65.5546875" style="66" customWidth="1"/>
    <col min="8195" max="8195" width="25.33203125" style="66" customWidth="1"/>
    <col min="8196" max="8448" width="11.44140625" style="66"/>
    <col min="8449" max="8449" width="0" style="66" hidden="1" customWidth="1"/>
    <col min="8450" max="8450" width="65.5546875" style="66" customWidth="1"/>
    <col min="8451" max="8451" width="25.33203125" style="66" customWidth="1"/>
    <col min="8452" max="8704" width="11.44140625" style="66"/>
    <col min="8705" max="8705" width="0" style="66" hidden="1" customWidth="1"/>
    <col min="8706" max="8706" width="65.5546875" style="66" customWidth="1"/>
    <col min="8707" max="8707" width="25.33203125" style="66" customWidth="1"/>
    <col min="8708" max="8960" width="11.44140625" style="66"/>
    <col min="8961" max="8961" width="0" style="66" hidden="1" customWidth="1"/>
    <col min="8962" max="8962" width="65.5546875" style="66" customWidth="1"/>
    <col min="8963" max="8963" width="25.33203125" style="66" customWidth="1"/>
    <col min="8964" max="9216" width="11.44140625" style="66"/>
    <col min="9217" max="9217" width="0" style="66" hidden="1" customWidth="1"/>
    <col min="9218" max="9218" width="65.5546875" style="66" customWidth="1"/>
    <col min="9219" max="9219" width="25.33203125" style="66" customWidth="1"/>
    <col min="9220" max="9472" width="11.44140625" style="66"/>
    <col min="9473" max="9473" width="0" style="66" hidden="1" customWidth="1"/>
    <col min="9474" max="9474" width="65.5546875" style="66" customWidth="1"/>
    <col min="9475" max="9475" width="25.33203125" style="66" customWidth="1"/>
    <col min="9476" max="9728" width="11.44140625" style="66"/>
    <col min="9729" max="9729" width="0" style="66" hidden="1" customWidth="1"/>
    <col min="9730" max="9730" width="65.5546875" style="66" customWidth="1"/>
    <col min="9731" max="9731" width="25.33203125" style="66" customWidth="1"/>
    <col min="9732" max="9984" width="11.44140625" style="66"/>
    <col min="9985" max="9985" width="0" style="66" hidden="1" customWidth="1"/>
    <col min="9986" max="9986" width="65.5546875" style="66" customWidth="1"/>
    <col min="9987" max="9987" width="25.33203125" style="66" customWidth="1"/>
    <col min="9988" max="10240" width="11.44140625" style="66"/>
    <col min="10241" max="10241" width="0" style="66" hidden="1" customWidth="1"/>
    <col min="10242" max="10242" width="65.5546875" style="66" customWidth="1"/>
    <col min="10243" max="10243" width="25.33203125" style="66" customWidth="1"/>
    <col min="10244" max="10496" width="11.44140625" style="66"/>
    <col min="10497" max="10497" width="0" style="66" hidden="1" customWidth="1"/>
    <col min="10498" max="10498" width="65.5546875" style="66" customWidth="1"/>
    <col min="10499" max="10499" width="25.33203125" style="66" customWidth="1"/>
    <col min="10500" max="10752" width="11.44140625" style="66"/>
    <col min="10753" max="10753" width="0" style="66" hidden="1" customWidth="1"/>
    <col min="10754" max="10754" width="65.5546875" style="66" customWidth="1"/>
    <col min="10755" max="10755" width="25.33203125" style="66" customWidth="1"/>
    <col min="10756" max="11008" width="11.44140625" style="66"/>
    <col min="11009" max="11009" width="0" style="66" hidden="1" customWidth="1"/>
    <col min="11010" max="11010" width="65.5546875" style="66" customWidth="1"/>
    <col min="11011" max="11011" width="25.33203125" style="66" customWidth="1"/>
    <col min="11012" max="11264" width="11.44140625" style="66"/>
    <col min="11265" max="11265" width="0" style="66" hidden="1" customWidth="1"/>
    <col min="11266" max="11266" width="65.5546875" style="66" customWidth="1"/>
    <col min="11267" max="11267" width="25.33203125" style="66" customWidth="1"/>
    <col min="11268" max="11520" width="11.44140625" style="66"/>
    <col min="11521" max="11521" width="0" style="66" hidden="1" customWidth="1"/>
    <col min="11522" max="11522" width="65.5546875" style="66" customWidth="1"/>
    <col min="11523" max="11523" width="25.33203125" style="66" customWidth="1"/>
    <col min="11524" max="11776" width="11.44140625" style="66"/>
    <col min="11777" max="11777" width="0" style="66" hidden="1" customWidth="1"/>
    <col min="11778" max="11778" width="65.5546875" style="66" customWidth="1"/>
    <col min="11779" max="11779" width="25.33203125" style="66" customWidth="1"/>
    <col min="11780" max="12032" width="11.44140625" style="66"/>
    <col min="12033" max="12033" width="0" style="66" hidden="1" customWidth="1"/>
    <col min="12034" max="12034" width="65.5546875" style="66" customWidth="1"/>
    <col min="12035" max="12035" width="25.33203125" style="66" customWidth="1"/>
    <col min="12036" max="12288" width="11.44140625" style="66"/>
    <col min="12289" max="12289" width="0" style="66" hidden="1" customWidth="1"/>
    <col min="12290" max="12290" width="65.5546875" style="66" customWidth="1"/>
    <col min="12291" max="12291" width="25.33203125" style="66" customWidth="1"/>
    <col min="12292" max="12544" width="11.44140625" style="66"/>
    <col min="12545" max="12545" width="0" style="66" hidden="1" customWidth="1"/>
    <col min="12546" max="12546" width="65.5546875" style="66" customWidth="1"/>
    <col min="12547" max="12547" width="25.33203125" style="66" customWidth="1"/>
    <col min="12548" max="12800" width="11.44140625" style="66"/>
    <col min="12801" max="12801" width="0" style="66" hidden="1" customWidth="1"/>
    <col min="12802" max="12802" width="65.5546875" style="66" customWidth="1"/>
    <col min="12803" max="12803" width="25.33203125" style="66" customWidth="1"/>
    <col min="12804" max="13056" width="11.44140625" style="66"/>
    <col min="13057" max="13057" width="0" style="66" hidden="1" customWidth="1"/>
    <col min="13058" max="13058" width="65.5546875" style="66" customWidth="1"/>
    <col min="13059" max="13059" width="25.33203125" style="66" customWidth="1"/>
    <col min="13060" max="13312" width="11.44140625" style="66"/>
    <col min="13313" max="13313" width="0" style="66" hidden="1" customWidth="1"/>
    <col min="13314" max="13314" width="65.5546875" style="66" customWidth="1"/>
    <col min="13315" max="13315" width="25.33203125" style="66" customWidth="1"/>
    <col min="13316" max="13568" width="11.44140625" style="66"/>
    <col min="13569" max="13569" width="0" style="66" hidden="1" customWidth="1"/>
    <col min="13570" max="13570" width="65.5546875" style="66" customWidth="1"/>
    <col min="13571" max="13571" width="25.33203125" style="66" customWidth="1"/>
    <col min="13572" max="13824" width="11.44140625" style="66"/>
    <col min="13825" max="13825" width="0" style="66" hidden="1" customWidth="1"/>
    <col min="13826" max="13826" width="65.5546875" style="66" customWidth="1"/>
    <col min="13827" max="13827" width="25.33203125" style="66" customWidth="1"/>
    <col min="13828" max="14080" width="11.44140625" style="66"/>
    <col min="14081" max="14081" width="0" style="66" hidden="1" customWidth="1"/>
    <col min="14082" max="14082" width="65.5546875" style="66" customWidth="1"/>
    <col min="14083" max="14083" width="25.33203125" style="66" customWidth="1"/>
    <col min="14084" max="14336" width="11.44140625" style="66"/>
    <col min="14337" max="14337" width="0" style="66" hidden="1" customWidth="1"/>
    <col min="14338" max="14338" width="65.5546875" style="66" customWidth="1"/>
    <col min="14339" max="14339" width="25.33203125" style="66" customWidth="1"/>
    <col min="14340" max="14592" width="11.44140625" style="66"/>
    <col min="14593" max="14593" width="0" style="66" hidden="1" customWidth="1"/>
    <col min="14594" max="14594" width="65.5546875" style="66" customWidth="1"/>
    <col min="14595" max="14595" width="25.33203125" style="66" customWidth="1"/>
    <col min="14596" max="14848" width="11.44140625" style="66"/>
    <col min="14849" max="14849" width="0" style="66" hidden="1" customWidth="1"/>
    <col min="14850" max="14850" width="65.5546875" style="66" customWidth="1"/>
    <col min="14851" max="14851" width="25.33203125" style="66" customWidth="1"/>
    <col min="14852" max="15104" width="11.44140625" style="66"/>
    <col min="15105" max="15105" width="0" style="66" hidden="1" customWidth="1"/>
    <col min="15106" max="15106" width="65.5546875" style="66" customWidth="1"/>
    <col min="15107" max="15107" width="25.33203125" style="66" customWidth="1"/>
    <col min="15108" max="15360" width="11.44140625" style="66"/>
    <col min="15361" max="15361" width="0" style="66" hidden="1" customWidth="1"/>
    <col min="15362" max="15362" width="65.5546875" style="66" customWidth="1"/>
    <col min="15363" max="15363" width="25.33203125" style="66" customWidth="1"/>
    <col min="15364" max="15616" width="11.44140625" style="66"/>
    <col min="15617" max="15617" width="0" style="66" hidden="1" customWidth="1"/>
    <col min="15618" max="15618" width="65.5546875" style="66" customWidth="1"/>
    <col min="15619" max="15619" width="25.33203125" style="66" customWidth="1"/>
    <col min="15620" max="15872" width="11.44140625" style="66"/>
    <col min="15873" max="15873" width="0" style="66" hidden="1" customWidth="1"/>
    <col min="15874" max="15874" width="65.5546875" style="66" customWidth="1"/>
    <col min="15875" max="15875" width="25.33203125" style="66" customWidth="1"/>
    <col min="15876" max="16128" width="11.44140625" style="66"/>
    <col min="16129" max="16129" width="0" style="66" hidden="1" customWidth="1"/>
    <col min="16130" max="16130" width="65.5546875" style="66" customWidth="1"/>
    <col min="16131" max="16131" width="25.33203125" style="66" customWidth="1"/>
    <col min="16132" max="16384" width="11.44140625" style="66"/>
  </cols>
  <sheetData>
    <row r="1" spans="1:3" s="18" customFormat="1" ht="14.1" customHeight="1" x14ac:dyDescent="0.3">
      <c r="A1" s="14"/>
      <c r="B1" s="70" t="s">
        <v>110</v>
      </c>
      <c r="C1" s="71"/>
    </row>
    <row r="2" spans="1:3" s="18" customFormat="1" ht="10.199999999999999" customHeight="1" x14ac:dyDescent="0.3">
      <c r="A2" s="14"/>
      <c r="B2" s="72"/>
      <c r="C2" s="71"/>
    </row>
    <row r="3" spans="1:3" s="18" customFormat="1" ht="12.6" customHeight="1" x14ac:dyDescent="0.3">
      <c r="A3" s="73"/>
      <c r="B3" s="74"/>
      <c r="C3" s="73" t="s">
        <v>4</v>
      </c>
    </row>
    <row r="4" spans="1:3" s="18" customFormat="1" ht="10.199999999999999" customHeight="1" x14ac:dyDescent="0.3">
      <c r="A4" s="14"/>
      <c r="B4" s="75" t="s">
        <v>111</v>
      </c>
      <c r="C4" s="76"/>
    </row>
    <row r="5" spans="1:3" s="18" customFormat="1" ht="9" customHeight="1" x14ac:dyDescent="0.3">
      <c r="A5" s="14"/>
      <c r="B5" s="77"/>
      <c r="C5" s="78">
        <v>43465</v>
      </c>
    </row>
    <row r="6" spans="1:3" s="18" customFormat="1" ht="10.199999999999999" customHeight="1" x14ac:dyDescent="0.3">
      <c r="A6" s="14"/>
      <c r="B6" s="79"/>
      <c r="C6" s="80"/>
    </row>
    <row r="7" spans="1:3" s="18" customFormat="1" ht="11.7" customHeight="1" x14ac:dyDescent="0.3">
      <c r="A7" s="81"/>
      <c r="B7" s="82" t="s">
        <v>9</v>
      </c>
      <c r="C7" s="83"/>
    </row>
    <row r="8" spans="1:3" s="18" customFormat="1" ht="10.199999999999999" customHeight="1" x14ac:dyDescent="0.3">
      <c r="A8" s="22" t="s">
        <v>10</v>
      </c>
      <c r="B8" s="84" t="s">
        <v>11</v>
      </c>
      <c r="C8" s="25">
        <v>25769392.140000001</v>
      </c>
    </row>
    <row r="9" spans="1:3" s="18" customFormat="1" ht="10.199999999999999" customHeight="1" x14ac:dyDescent="0.3">
      <c r="A9" s="22" t="s">
        <v>12</v>
      </c>
      <c r="B9" s="36" t="s">
        <v>13</v>
      </c>
      <c r="C9" s="28">
        <v>0</v>
      </c>
    </row>
    <row r="10" spans="1:3" s="18" customFormat="1" ht="10.199999999999999" customHeight="1" x14ac:dyDescent="0.3">
      <c r="A10" s="22">
        <v>73</v>
      </c>
      <c r="B10" s="36" t="s">
        <v>14</v>
      </c>
      <c r="C10" s="30">
        <v>0</v>
      </c>
    </row>
    <row r="11" spans="1:3" s="18" customFormat="1" ht="10.199999999999999" customHeight="1" x14ac:dyDescent="0.3">
      <c r="A11" s="22"/>
      <c r="B11" s="36" t="s">
        <v>15</v>
      </c>
      <c r="C11" s="32">
        <f>SUM(C12:C15)</f>
        <v>-29166401.290000003</v>
      </c>
    </row>
    <row r="12" spans="1:3" s="18" customFormat="1" ht="9.6" customHeight="1" x14ac:dyDescent="0.3">
      <c r="A12" s="22" t="s">
        <v>16</v>
      </c>
      <c r="B12" s="37" t="s">
        <v>17</v>
      </c>
      <c r="C12" s="35">
        <v>-105750.28</v>
      </c>
    </row>
    <row r="13" spans="1:3" s="18" customFormat="1" ht="9.6" customHeight="1" x14ac:dyDescent="0.3">
      <c r="A13" s="22" t="s">
        <v>18</v>
      </c>
      <c r="B13" s="37" t="s">
        <v>19</v>
      </c>
      <c r="C13" s="35">
        <v>0</v>
      </c>
    </row>
    <row r="14" spans="1:3" s="18" customFormat="1" ht="9.6" customHeight="1" x14ac:dyDescent="0.3">
      <c r="A14" s="22" t="s">
        <v>20</v>
      </c>
      <c r="B14" s="37" t="s">
        <v>21</v>
      </c>
      <c r="C14" s="35">
        <v>-29060651.010000002</v>
      </c>
    </row>
    <row r="15" spans="1:3" s="18" customFormat="1" ht="9.6" customHeight="1" x14ac:dyDescent="0.3">
      <c r="A15" s="22" t="s">
        <v>22</v>
      </c>
      <c r="B15" s="37" t="s">
        <v>23</v>
      </c>
      <c r="C15" s="35">
        <v>0</v>
      </c>
    </row>
    <row r="16" spans="1:3" s="18" customFormat="1" ht="10.199999999999999" customHeight="1" x14ac:dyDescent="0.3">
      <c r="A16" s="22"/>
      <c r="B16" s="36" t="s">
        <v>24</v>
      </c>
      <c r="C16" s="32">
        <f>SUM(C17:C18)</f>
        <v>65010507.369999997</v>
      </c>
    </row>
    <row r="17" spans="1:3" s="18" customFormat="1" ht="9.6" customHeight="1" x14ac:dyDescent="0.3">
      <c r="A17" s="22">
        <v>75</v>
      </c>
      <c r="B17" s="37" t="s">
        <v>25</v>
      </c>
      <c r="C17" s="35">
        <v>0</v>
      </c>
    </row>
    <row r="18" spans="1:3" s="18" customFormat="1" ht="9.6" customHeight="1" x14ac:dyDescent="0.3">
      <c r="A18" s="22">
        <v>740.74699999999996</v>
      </c>
      <c r="B18" s="37" t="s">
        <v>26</v>
      </c>
      <c r="C18" s="35">
        <v>65010507.369999997</v>
      </c>
    </row>
    <row r="19" spans="1:3" s="18" customFormat="1" ht="10.199999999999999" customHeight="1" x14ac:dyDescent="0.3">
      <c r="A19" s="22"/>
      <c r="B19" s="36" t="s">
        <v>27</v>
      </c>
      <c r="C19" s="32">
        <f>SUM(C20:C22)</f>
        <v>-28486716.210000001</v>
      </c>
    </row>
    <row r="20" spans="1:3" s="18" customFormat="1" ht="9.6" customHeight="1" x14ac:dyDescent="0.3">
      <c r="A20" s="22" t="s">
        <v>28</v>
      </c>
      <c r="B20" s="37" t="s">
        <v>29</v>
      </c>
      <c r="C20" s="35">
        <v>-20827028.059999999</v>
      </c>
    </row>
    <row r="21" spans="1:3" s="18" customFormat="1" ht="9.6" customHeight="1" x14ac:dyDescent="0.3">
      <c r="A21" s="22" t="s">
        <v>30</v>
      </c>
      <c r="B21" s="37" t="s">
        <v>31</v>
      </c>
      <c r="C21" s="35">
        <v>-6546679.71</v>
      </c>
    </row>
    <row r="22" spans="1:3" s="18" customFormat="1" ht="9.6" customHeight="1" x14ac:dyDescent="0.3">
      <c r="A22" s="22" t="s">
        <v>32</v>
      </c>
      <c r="B22" s="37" t="s">
        <v>33</v>
      </c>
      <c r="C22" s="35">
        <v>-1113008.44</v>
      </c>
    </row>
    <row r="23" spans="1:3" s="18" customFormat="1" ht="10.199999999999999" customHeight="1" x14ac:dyDescent="0.3">
      <c r="A23" s="22"/>
      <c r="B23" s="36" t="s">
        <v>34</v>
      </c>
      <c r="C23" s="32">
        <f>SUM(C24:C27)</f>
        <v>-33699503.210000001</v>
      </c>
    </row>
    <row r="24" spans="1:3" s="18" customFormat="1" ht="9.6" customHeight="1" x14ac:dyDescent="0.3">
      <c r="A24" s="22" t="s">
        <v>35</v>
      </c>
      <c r="B24" s="37" t="s">
        <v>36</v>
      </c>
      <c r="C24" s="35">
        <v>-33273813.66</v>
      </c>
    </row>
    <row r="25" spans="1:3" s="18" customFormat="1" ht="9.6" customHeight="1" x14ac:dyDescent="0.3">
      <c r="A25" s="22" t="s">
        <v>37</v>
      </c>
      <c r="B25" s="37" t="s">
        <v>38</v>
      </c>
      <c r="C25" s="35">
        <v>-267547.94</v>
      </c>
    </row>
    <row r="26" spans="1:3" s="18" customFormat="1" ht="9.6" customHeight="1" x14ac:dyDescent="0.3">
      <c r="A26" s="22" t="s">
        <v>39</v>
      </c>
      <c r="B26" s="37" t="s">
        <v>40</v>
      </c>
      <c r="C26" s="35">
        <v>-158141.60999999999</v>
      </c>
    </row>
    <row r="27" spans="1:3" s="18" customFormat="1" ht="9.6" customHeight="1" x14ac:dyDescent="0.3">
      <c r="A27" s="22" t="s">
        <v>41</v>
      </c>
      <c r="B27" s="37" t="s">
        <v>42</v>
      </c>
      <c r="C27" s="35">
        <v>0</v>
      </c>
    </row>
    <row r="28" spans="1:3" s="18" customFormat="1" ht="10.199999999999999" customHeight="1" x14ac:dyDescent="0.3">
      <c r="A28" s="22"/>
      <c r="B28" s="36" t="s">
        <v>43</v>
      </c>
      <c r="C28" s="32">
        <f>SUM(C29:C31)</f>
        <v>-8933941.0199999996</v>
      </c>
    </row>
    <row r="29" spans="1:3" s="18" customFormat="1" ht="9.6" customHeight="1" x14ac:dyDescent="0.3">
      <c r="A29" s="22" t="s">
        <v>44</v>
      </c>
      <c r="B29" s="37" t="s">
        <v>45</v>
      </c>
      <c r="C29" s="35">
        <v>-1562216.18</v>
      </c>
    </row>
    <row r="30" spans="1:3" s="18" customFormat="1" ht="9.6" customHeight="1" x14ac:dyDescent="0.3">
      <c r="A30" s="22" t="s">
        <v>46</v>
      </c>
      <c r="B30" s="37" t="s">
        <v>47</v>
      </c>
      <c r="C30" s="35">
        <v>-7371724.8399999999</v>
      </c>
    </row>
    <row r="31" spans="1:3" s="18" customFormat="1" ht="9.6" customHeight="1" x14ac:dyDescent="0.3">
      <c r="A31" s="22" t="s">
        <v>48</v>
      </c>
      <c r="B31" s="37" t="s">
        <v>49</v>
      </c>
      <c r="C31" s="35">
        <v>0</v>
      </c>
    </row>
    <row r="32" spans="1:3" s="18" customFormat="1" ht="10.199999999999999" customHeight="1" x14ac:dyDescent="0.3">
      <c r="A32" s="22" t="s">
        <v>50</v>
      </c>
      <c r="B32" s="36" t="s">
        <v>51</v>
      </c>
      <c r="C32" s="28">
        <v>8130435.8799999999</v>
      </c>
    </row>
    <row r="33" spans="1:3" s="18" customFormat="1" ht="10.199999999999999" customHeight="1" x14ac:dyDescent="0.3">
      <c r="A33" s="22" t="s">
        <v>52</v>
      </c>
      <c r="B33" s="36" t="s">
        <v>53</v>
      </c>
      <c r="C33" s="28">
        <v>2019870.62</v>
      </c>
    </row>
    <row r="34" spans="1:3" s="18" customFormat="1" ht="10.199999999999999" customHeight="1" x14ac:dyDescent="0.3">
      <c r="A34" s="22"/>
      <c r="B34" s="36" t="s">
        <v>112</v>
      </c>
      <c r="C34" s="32">
        <f>C35+C39+C43</f>
        <v>0</v>
      </c>
    </row>
    <row r="35" spans="1:3" s="18" customFormat="1" ht="10.199999999999999" customHeight="1" x14ac:dyDescent="0.3">
      <c r="A35" s="22"/>
      <c r="B35" s="85" t="s">
        <v>113</v>
      </c>
      <c r="C35" s="86">
        <f>SUM(C36:C38)</f>
        <v>0</v>
      </c>
    </row>
    <row r="36" spans="1:3" s="18" customFormat="1" ht="9.6" customHeight="1" x14ac:dyDescent="0.3">
      <c r="A36" s="22" t="s">
        <v>56</v>
      </c>
      <c r="B36" s="87" t="s">
        <v>57</v>
      </c>
      <c r="C36" s="88">
        <v>0</v>
      </c>
    </row>
    <row r="37" spans="1:3" s="18" customFormat="1" ht="9.6" customHeight="1" x14ac:dyDescent="0.3">
      <c r="A37" s="22" t="s">
        <v>58</v>
      </c>
      <c r="B37" s="87" t="s">
        <v>59</v>
      </c>
      <c r="C37" s="88">
        <v>0</v>
      </c>
    </row>
    <row r="38" spans="1:3" s="18" customFormat="1" ht="9.6" customHeight="1" x14ac:dyDescent="0.3">
      <c r="A38" s="22" t="s">
        <v>60</v>
      </c>
      <c r="B38" s="87" t="s">
        <v>61</v>
      </c>
      <c r="C38" s="88">
        <v>0</v>
      </c>
    </row>
    <row r="39" spans="1:3" s="18" customFormat="1" ht="10.199999999999999" customHeight="1" x14ac:dyDescent="0.3">
      <c r="A39" s="22"/>
      <c r="B39" s="85" t="s">
        <v>114</v>
      </c>
      <c r="C39" s="86">
        <f>SUM(C40:C42)</f>
        <v>0</v>
      </c>
    </row>
    <row r="40" spans="1:3" s="18" customFormat="1" ht="9.6" customHeight="1" x14ac:dyDescent="0.3">
      <c r="A40" s="22" t="s">
        <v>63</v>
      </c>
      <c r="B40" s="87" t="s">
        <v>57</v>
      </c>
      <c r="C40" s="88">
        <v>0</v>
      </c>
    </row>
    <row r="41" spans="1:3" s="18" customFormat="1" ht="9.6" customHeight="1" x14ac:dyDescent="0.3">
      <c r="A41" s="22" t="s">
        <v>64</v>
      </c>
      <c r="B41" s="87" t="s">
        <v>59</v>
      </c>
      <c r="C41" s="88">
        <v>0</v>
      </c>
    </row>
    <row r="42" spans="1:3" s="18" customFormat="1" ht="9.6" customHeight="1" x14ac:dyDescent="0.3">
      <c r="A42" s="22" t="s">
        <v>65</v>
      </c>
      <c r="B42" s="87" t="s">
        <v>61</v>
      </c>
      <c r="C42" s="88">
        <v>0</v>
      </c>
    </row>
    <row r="43" spans="1:3" s="18" customFormat="1" ht="9.6" customHeight="1" x14ac:dyDescent="0.3">
      <c r="A43" s="22"/>
      <c r="B43" s="85" t="s">
        <v>115</v>
      </c>
      <c r="C43" s="35">
        <v>0</v>
      </c>
    </row>
    <row r="44" spans="1:3" s="18" customFormat="1" ht="10.199999999999999" customHeight="1" x14ac:dyDescent="0.3">
      <c r="A44" s="22" t="s">
        <v>67</v>
      </c>
      <c r="B44" s="36" t="s">
        <v>116</v>
      </c>
      <c r="C44" s="28">
        <v>0</v>
      </c>
    </row>
    <row r="45" spans="1:3" s="18" customFormat="1" ht="10.199999999999999" customHeight="1" x14ac:dyDescent="0.3">
      <c r="A45" s="22"/>
      <c r="B45" s="36" t="s">
        <v>69</v>
      </c>
      <c r="C45" s="32">
        <f>SUM(C46:C48)</f>
        <v>0</v>
      </c>
    </row>
    <row r="46" spans="1:3" s="18" customFormat="1" ht="9.6" customHeight="1" x14ac:dyDescent="0.3">
      <c r="A46" s="22"/>
      <c r="B46" s="89" t="s">
        <v>70</v>
      </c>
      <c r="C46" s="35">
        <v>0</v>
      </c>
    </row>
    <row r="47" spans="1:3" s="18" customFormat="1" ht="9.6" customHeight="1" x14ac:dyDescent="0.3">
      <c r="A47" s="22"/>
      <c r="B47" s="89" t="s">
        <v>117</v>
      </c>
      <c r="C47" s="35">
        <v>0</v>
      </c>
    </row>
    <row r="48" spans="1:3" s="18" customFormat="1" ht="9.6" customHeight="1" x14ac:dyDescent="0.3">
      <c r="A48" s="22"/>
      <c r="B48" s="89" t="s">
        <v>72</v>
      </c>
      <c r="C48" s="35">
        <v>0</v>
      </c>
    </row>
    <row r="49" spans="1:3" s="18" customFormat="1" ht="10.199999999999999" customHeight="1" x14ac:dyDescent="0.3">
      <c r="A49" s="22"/>
      <c r="B49" s="36" t="s">
        <v>73</v>
      </c>
      <c r="C49" s="32">
        <f>SUM(C50:C51)</f>
        <v>-400.19999999999891</v>
      </c>
    </row>
    <row r="50" spans="1:3" s="18" customFormat="1" ht="9.6" customHeight="1" x14ac:dyDescent="0.3">
      <c r="A50" s="22" t="s">
        <v>74</v>
      </c>
      <c r="B50" s="37" t="s">
        <v>75</v>
      </c>
      <c r="C50" s="35">
        <v>-14450.21</v>
      </c>
    </row>
    <row r="51" spans="1:3" s="18" customFormat="1" ht="9.6" customHeight="1" x14ac:dyDescent="0.3">
      <c r="A51" s="22" t="s">
        <v>76</v>
      </c>
      <c r="B51" s="90" t="s">
        <v>77</v>
      </c>
      <c r="C51" s="35">
        <v>14050.01</v>
      </c>
    </row>
    <row r="52" spans="1:3" s="18" customFormat="1" ht="10.199999999999999" customHeight="1" x14ac:dyDescent="0.3">
      <c r="A52" s="22"/>
      <c r="B52" s="40" t="s">
        <v>78</v>
      </c>
      <c r="C52" s="41">
        <f>C8+C9+C10+C11+C16+C19+C23+C28+C32+C33+C34+C44+C45+C49</f>
        <v>643244.07999999751</v>
      </c>
    </row>
    <row r="53" spans="1:3" s="18" customFormat="1" ht="10.199999999999999" customHeight="1" x14ac:dyDescent="0.3">
      <c r="A53" s="22"/>
      <c r="B53" s="84" t="s">
        <v>79</v>
      </c>
      <c r="C53" s="43">
        <f>SUM(C54:C56)</f>
        <v>267511.88</v>
      </c>
    </row>
    <row r="54" spans="1:3" s="18" customFormat="1" ht="9.6" customHeight="1" x14ac:dyDescent="0.3">
      <c r="A54" s="22" t="s">
        <v>80</v>
      </c>
      <c r="B54" s="37" t="s">
        <v>81</v>
      </c>
      <c r="C54" s="35">
        <v>0</v>
      </c>
    </row>
    <row r="55" spans="1:3" s="18" customFormat="1" ht="9.6" customHeight="1" x14ac:dyDescent="0.3">
      <c r="A55" s="22" t="s">
        <v>82</v>
      </c>
      <c r="B55" s="37" t="s">
        <v>83</v>
      </c>
      <c r="C55" s="35">
        <v>267511.88</v>
      </c>
    </row>
    <row r="56" spans="1:3" s="18" customFormat="1" ht="9.6" customHeight="1" x14ac:dyDescent="0.3">
      <c r="A56" s="22" t="s">
        <v>50</v>
      </c>
      <c r="B56" s="91" t="s">
        <v>84</v>
      </c>
      <c r="C56" s="35">
        <v>0</v>
      </c>
    </row>
    <row r="57" spans="1:3" s="18" customFormat="1" ht="10.199999999999999" customHeight="1" x14ac:dyDescent="0.3">
      <c r="A57" s="22"/>
      <c r="B57" s="92" t="s">
        <v>85</v>
      </c>
      <c r="C57" s="32">
        <f>SUM(C58:C60)</f>
        <v>-22433.09</v>
      </c>
    </row>
    <row r="58" spans="1:3" s="18" customFormat="1" ht="9.6" customHeight="1" x14ac:dyDescent="0.3">
      <c r="A58" s="22" t="s">
        <v>86</v>
      </c>
      <c r="B58" s="93" t="s">
        <v>87</v>
      </c>
      <c r="C58" s="35">
        <v>0</v>
      </c>
    </row>
    <row r="59" spans="1:3" s="18" customFormat="1" ht="9.6" customHeight="1" x14ac:dyDescent="0.3">
      <c r="A59" s="22" t="s">
        <v>88</v>
      </c>
      <c r="B59" s="93" t="s">
        <v>89</v>
      </c>
      <c r="C59" s="35">
        <v>-22433.09</v>
      </c>
    </row>
    <row r="60" spans="1:3" s="18" customFormat="1" ht="9.6" customHeight="1" x14ac:dyDescent="0.3">
      <c r="A60" s="22" t="s">
        <v>90</v>
      </c>
      <c r="B60" s="93" t="s">
        <v>91</v>
      </c>
      <c r="C60" s="35">
        <v>0</v>
      </c>
    </row>
    <row r="61" spans="1:3" s="18" customFormat="1" ht="10.199999999999999" customHeight="1" x14ac:dyDescent="0.3">
      <c r="A61" s="22" t="s">
        <v>92</v>
      </c>
      <c r="B61" s="92" t="s">
        <v>93</v>
      </c>
      <c r="C61" s="28">
        <v>0</v>
      </c>
    </row>
    <row r="62" spans="1:3" s="18" customFormat="1" ht="10.199999999999999" customHeight="1" x14ac:dyDescent="0.3">
      <c r="A62" s="22" t="s">
        <v>94</v>
      </c>
      <c r="B62" s="92" t="s">
        <v>95</v>
      </c>
      <c r="C62" s="28">
        <v>-3972.54</v>
      </c>
    </row>
    <row r="63" spans="1:3" s="18" customFormat="1" ht="10.199999999999999" customHeight="1" x14ac:dyDescent="0.3">
      <c r="A63" s="22" t="s">
        <v>96</v>
      </c>
      <c r="B63" s="92" t="s">
        <v>97</v>
      </c>
      <c r="C63" s="28">
        <v>0</v>
      </c>
    </row>
    <row r="64" spans="1:3" s="18" customFormat="1" ht="10.199999999999999" customHeight="1" x14ac:dyDescent="0.3">
      <c r="A64" s="22"/>
      <c r="B64" s="94" t="s">
        <v>98</v>
      </c>
      <c r="C64" s="49">
        <v>0</v>
      </c>
    </row>
    <row r="65" spans="1:3" s="18" customFormat="1" ht="10.199999999999999" customHeight="1" x14ac:dyDescent="0.3">
      <c r="A65" s="22"/>
      <c r="B65" s="50" t="s">
        <v>99</v>
      </c>
      <c r="C65" s="51">
        <f>C53+C57+C61+C62+C63+C64</f>
        <v>241106.25</v>
      </c>
    </row>
    <row r="66" spans="1:3" s="18" customFormat="1" ht="10.199999999999999" customHeight="1" x14ac:dyDescent="0.3">
      <c r="A66" s="22"/>
      <c r="B66" s="50" t="s">
        <v>100</v>
      </c>
      <c r="C66" s="51">
        <f>C52+C65</f>
        <v>884350.32999999751</v>
      </c>
    </row>
    <row r="67" spans="1:3" s="18" customFormat="1" ht="10.199999999999999" customHeight="1" x14ac:dyDescent="0.3">
      <c r="A67" s="22" t="s">
        <v>101</v>
      </c>
      <c r="B67" s="95" t="s">
        <v>102</v>
      </c>
      <c r="C67" s="30">
        <v>0</v>
      </c>
    </row>
    <row r="68" spans="1:3" s="18" customFormat="1" ht="10.199999999999999" customHeight="1" x14ac:dyDescent="0.3">
      <c r="A68" s="53"/>
      <c r="B68" s="96" t="s">
        <v>118</v>
      </c>
      <c r="C68" s="55">
        <f>C66+C67</f>
        <v>884350.32999999751</v>
      </c>
    </row>
    <row r="69" spans="1:3" s="18" customFormat="1" ht="10.199999999999999" customHeight="1" x14ac:dyDescent="0.3">
      <c r="A69" s="56"/>
      <c r="B69" s="57" t="s">
        <v>104</v>
      </c>
      <c r="C69" s="58"/>
    </row>
    <row r="70" spans="1:3" s="18" customFormat="1" ht="10.199999999999999" customHeight="1" x14ac:dyDescent="0.3">
      <c r="A70" s="56"/>
      <c r="B70" s="97" t="s">
        <v>105</v>
      </c>
      <c r="C70" s="62">
        <v>0</v>
      </c>
    </row>
    <row r="71" spans="1:3" s="18" customFormat="1" ht="10.199999999999999" customHeight="1" x14ac:dyDescent="0.3">
      <c r="A71" s="56"/>
      <c r="B71" s="54" t="s">
        <v>106</v>
      </c>
      <c r="C71" s="55">
        <f>C68+C70</f>
        <v>884350.32999999751</v>
      </c>
    </row>
    <row r="72" spans="1:3" s="18" customFormat="1" ht="11.1" customHeight="1" x14ac:dyDescent="0.3">
      <c r="A72" s="14"/>
      <c r="B72" s="98"/>
    </row>
    <row r="73" spans="1:3" s="18" customFormat="1" ht="11.1" customHeight="1" x14ac:dyDescent="0.3">
      <c r="A73" s="14"/>
      <c r="B73" s="99"/>
    </row>
    <row r="74" spans="1:3" s="18" customFormat="1" ht="11.1" customHeight="1" x14ac:dyDescent="0.3">
      <c r="A74" s="14"/>
      <c r="B74" s="99"/>
    </row>
    <row r="75" spans="1:3" s="18" customFormat="1" ht="11.1" customHeight="1" x14ac:dyDescent="0.3">
      <c r="A75" s="14"/>
      <c r="B75" s="98"/>
    </row>
    <row r="76" spans="1:3" s="18" customFormat="1" ht="11.1" customHeight="1" x14ac:dyDescent="0.3">
      <c r="A76" s="14"/>
      <c r="B76" s="98"/>
    </row>
    <row r="77" spans="1:3" s="18" customFormat="1" ht="11.1" customHeight="1" x14ac:dyDescent="0.3">
      <c r="A77" s="14"/>
      <c r="B77" s="98"/>
    </row>
    <row r="78" spans="1:3" s="18" customFormat="1" ht="11.1" customHeight="1" x14ac:dyDescent="0.3">
      <c r="A78" s="14"/>
      <c r="B78" s="98"/>
    </row>
    <row r="79" spans="1:3" s="18" customFormat="1" ht="11.1" customHeight="1" x14ac:dyDescent="0.3">
      <c r="A79" s="14"/>
      <c r="B79" s="99"/>
    </row>
    <row r="80" spans="1:3" s="18" customFormat="1" ht="11.1" customHeight="1" x14ac:dyDescent="0.3">
      <c r="A80" s="14"/>
      <c r="B80" s="99"/>
    </row>
    <row r="81" spans="1:2" s="18" customFormat="1" ht="12" customHeight="1" x14ac:dyDescent="0.3">
      <c r="A81" s="14"/>
      <c r="B81" s="99"/>
    </row>
    <row r="82" spans="1:2" s="18" customFormat="1" x14ac:dyDescent="0.3">
      <c r="A82" s="14"/>
    </row>
    <row r="83" spans="1:2" s="18" customFormat="1" x14ac:dyDescent="0.3">
      <c r="A83" s="14"/>
    </row>
    <row r="84" spans="1:2" s="18" customFormat="1" x14ac:dyDescent="0.3">
      <c r="A84" s="14"/>
    </row>
    <row r="85" spans="1:2" s="18" customFormat="1" x14ac:dyDescent="0.3">
      <c r="A85" s="14"/>
    </row>
    <row r="86" spans="1:2" s="18" customFormat="1" x14ac:dyDescent="0.3">
      <c r="A86" s="14"/>
    </row>
    <row r="87" spans="1:2" s="18" customFormat="1" x14ac:dyDescent="0.3">
      <c r="A87" s="14"/>
    </row>
    <row r="88" spans="1:2" s="18" customFormat="1" x14ac:dyDescent="0.3">
      <c r="A88" s="14"/>
    </row>
    <row r="89" spans="1:2" s="18" customFormat="1" x14ac:dyDescent="0.3">
      <c r="A89" s="14"/>
    </row>
    <row r="90" spans="1:2" s="18" customFormat="1" x14ac:dyDescent="0.3">
      <c r="A90" s="14"/>
    </row>
    <row r="91" spans="1:2" s="18" customFormat="1" x14ac:dyDescent="0.3">
      <c r="A91" s="14"/>
    </row>
    <row r="92" spans="1:2" s="18" customFormat="1" x14ac:dyDescent="0.3">
      <c r="A92" s="14"/>
    </row>
    <row r="93" spans="1:2" s="18" customFormat="1" x14ac:dyDescent="0.3">
      <c r="A93" s="14"/>
    </row>
    <row r="94" spans="1:2" s="18" customFormat="1" x14ac:dyDescent="0.3">
      <c r="A94" s="14"/>
    </row>
    <row r="95" spans="1:2" s="18" customFormat="1" x14ac:dyDescent="0.3">
      <c r="A95" s="14"/>
    </row>
    <row r="96" spans="1:2" s="18" customFormat="1" x14ac:dyDescent="0.3">
      <c r="A96" s="14"/>
    </row>
    <row r="97" spans="1:1" s="18" customFormat="1" x14ac:dyDescent="0.3">
      <c r="A97" s="14"/>
    </row>
    <row r="98" spans="1:1" s="18" customFormat="1" x14ac:dyDescent="0.3">
      <c r="A98" s="14"/>
    </row>
    <row r="99" spans="1:1" s="18" customFormat="1" x14ac:dyDescent="0.3">
      <c r="A99" s="14"/>
    </row>
    <row r="100" spans="1:1" s="18" customFormat="1" x14ac:dyDescent="0.3">
      <c r="A100" s="14"/>
    </row>
    <row r="101" spans="1:1" s="18" customFormat="1" x14ac:dyDescent="0.3">
      <c r="A101" s="14"/>
    </row>
    <row r="102" spans="1:1" s="18" customFormat="1" x14ac:dyDescent="0.3">
      <c r="A102" s="14"/>
    </row>
    <row r="103" spans="1:1" s="18" customFormat="1" x14ac:dyDescent="0.3">
      <c r="A103" s="14"/>
    </row>
    <row r="104" spans="1:1" s="18" customFormat="1" x14ac:dyDescent="0.3">
      <c r="A104" s="14"/>
    </row>
    <row r="105" spans="1:1" s="18" customFormat="1" x14ac:dyDescent="0.3">
      <c r="A105" s="14"/>
    </row>
    <row r="106" spans="1:1" s="18" customFormat="1" x14ac:dyDescent="0.3">
      <c r="A106" s="14"/>
    </row>
    <row r="107" spans="1:1" s="18" customFormat="1" x14ac:dyDescent="0.3">
      <c r="A107" s="14"/>
    </row>
    <row r="108" spans="1:1" s="18" customFormat="1" x14ac:dyDescent="0.3">
      <c r="A108" s="14"/>
    </row>
    <row r="109" spans="1:1" s="18" customFormat="1" x14ac:dyDescent="0.3">
      <c r="A109" s="14"/>
    </row>
    <row r="110" spans="1:1" s="18" customFormat="1" x14ac:dyDescent="0.3">
      <c r="A110" s="14"/>
    </row>
    <row r="111" spans="1:1" s="18" customFormat="1" x14ac:dyDescent="0.3">
      <c r="A111" s="14"/>
    </row>
    <row r="112" spans="1:1" s="18" customFormat="1" x14ac:dyDescent="0.3">
      <c r="A112" s="14"/>
    </row>
    <row r="113" spans="1:1" s="18" customFormat="1" x14ac:dyDescent="0.3">
      <c r="A113" s="14"/>
    </row>
    <row r="114" spans="1:1" s="18" customFormat="1" x14ac:dyDescent="0.3">
      <c r="A114" s="14"/>
    </row>
    <row r="115" spans="1:1" s="18" customFormat="1" x14ac:dyDescent="0.3">
      <c r="A115" s="14"/>
    </row>
    <row r="116" spans="1:1" s="18" customFormat="1" x14ac:dyDescent="0.3">
      <c r="A116" s="14"/>
    </row>
    <row r="117" spans="1:1" s="18" customFormat="1" x14ac:dyDescent="0.3">
      <c r="A117" s="14"/>
    </row>
    <row r="118" spans="1:1" s="18" customFormat="1" x14ac:dyDescent="0.3">
      <c r="A118" s="14"/>
    </row>
    <row r="119" spans="1:1" s="18" customFormat="1" x14ac:dyDescent="0.3">
      <c r="A119" s="14"/>
    </row>
    <row r="120" spans="1:1" s="18" customFormat="1" x14ac:dyDescent="0.3">
      <c r="A120" s="14"/>
    </row>
    <row r="121" spans="1:1" s="18" customFormat="1" x14ac:dyDescent="0.3">
      <c r="A121" s="14"/>
    </row>
    <row r="122" spans="1:1" s="18" customFormat="1" x14ac:dyDescent="0.3">
      <c r="A122" s="14"/>
    </row>
    <row r="123" spans="1:1" s="18" customFormat="1" x14ac:dyDescent="0.3">
      <c r="A123" s="14"/>
    </row>
    <row r="124" spans="1:1" s="18" customFormat="1" x14ac:dyDescent="0.3">
      <c r="A124" s="14"/>
    </row>
    <row r="125" spans="1:1" s="18" customFormat="1" x14ac:dyDescent="0.3">
      <c r="A125" s="14"/>
    </row>
    <row r="126" spans="1:1" s="18" customFormat="1" x14ac:dyDescent="0.3">
      <c r="A126" s="14"/>
    </row>
    <row r="127" spans="1:1" s="18" customFormat="1" x14ac:dyDescent="0.3">
      <c r="A127" s="14"/>
    </row>
    <row r="128" spans="1:1" s="18" customFormat="1" x14ac:dyDescent="0.3">
      <c r="A128" s="14"/>
    </row>
    <row r="129" spans="1:1" s="18" customFormat="1" x14ac:dyDescent="0.3">
      <c r="A129" s="14"/>
    </row>
    <row r="130" spans="1:1" s="18" customFormat="1" x14ac:dyDescent="0.3">
      <c r="A130" s="14"/>
    </row>
    <row r="131" spans="1:1" s="18" customFormat="1" x14ac:dyDescent="0.3">
      <c r="A131" s="14"/>
    </row>
    <row r="132" spans="1:1" s="18" customFormat="1" x14ac:dyDescent="0.3">
      <c r="A132" s="14"/>
    </row>
    <row r="133" spans="1:1" s="18" customFormat="1" x14ac:dyDescent="0.3">
      <c r="A133" s="14"/>
    </row>
    <row r="134" spans="1:1" s="18" customFormat="1" x14ac:dyDescent="0.3">
      <c r="A134" s="14"/>
    </row>
    <row r="135" spans="1:1" s="18" customFormat="1" x14ac:dyDescent="0.3">
      <c r="A135" s="14"/>
    </row>
    <row r="136" spans="1:1" s="18" customFormat="1" x14ac:dyDescent="0.3">
      <c r="A136" s="14"/>
    </row>
    <row r="137" spans="1:1" s="18" customFormat="1" x14ac:dyDescent="0.3">
      <c r="A137" s="14"/>
    </row>
    <row r="138" spans="1:1" s="18" customFormat="1" x14ac:dyDescent="0.3">
      <c r="A138" s="14"/>
    </row>
    <row r="139" spans="1:1" s="18" customFormat="1" x14ac:dyDescent="0.3">
      <c r="A139" s="14"/>
    </row>
    <row r="140" spans="1:1" s="18" customFormat="1" x14ac:dyDescent="0.3">
      <c r="A140" s="14"/>
    </row>
    <row r="141" spans="1:1" s="18" customFormat="1" x14ac:dyDescent="0.3">
      <c r="A141" s="14"/>
    </row>
    <row r="142" spans="1:1" s="18" customFormat="1" x14ac:dyDescent="0.3">
      <c r="A142" s="14"/>
    </row>
    <row r="143" spans="1:1" s="18" customFormat="1" x14ac:dyDescent="0.3">
      <c r="A143" s="14"/>
    </row>
    <row r="144" spans="1:1" s="18" customFormat="1" x14ac:dyDescent="0.3">
      <c r="A144" s="14"/>
    </row>
    <row r="145" spans="1:1" s="18" customFormat="1" x14ac:dyDescent="0.3">
      <c r="A145" s="14"/>
    </row>
    <row r="146" spans="1:1" s="18" customFormat="1" x14ac:dyDescent="0.3">
      <c r="A146" s="14"/>
    </row>
    <row r="147" spans="1:1" s="18" customFormat="1" x14ac:dyDescent="0.3">
      <c r="A147" s="14"/>
    </row>
  </sheetData>
  <mergeCells count="2">
    <mergeCell ref="B4:B6"/>
    <mergeCell ref="B69:C6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 Trimestre 2018</vt:lpstr>
      <vt:lpstr>2 Trimestre 2018</vt:lpstr>
      <vt:lpstr>3 Trimestre 2018</vt:lpstr>
      <vt:lpstr>4 Trimestre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Sedeño Segovia</dc:creator>
  <cp:lastModifiedBy>Montserrat Sedeño Segovia</cp:lastModifiedBy>
  <dcterms:created xsi:type="dcterms:W3CDTF">2015-06-05T18:19:34Z</dcterms:created>
  <dcterms:modified xsi:type="dcterms:W3CDTF">2021-05-25T08:26:14Z</dcterms:modified>
</cp:coreProperties>
</file>